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7\Shaun\JAN\2025.01.10_NLSIU- TENDER FINAL SET\A. DEMOLITION WORKS\FINAL\I. BILL OF QUANTITIES\"/>
    </mc:Choice>
  </mc:AlternateContent>
  <bookViews>
    <workbookView xWindow="0" yWindow="0" windowWidth="28770" windowHeight="13650" tabRatio="809"/>
  </bookViews>
  <sheets>
    <sheet name="DEMOLITION BOQ" sheetId="20" r:id="rId1"/>
    <sheet name="DEMOLITION WORK" sheetId="19" state="hidden" r:id="rId2"/>
    <sheet name="ASSUMPTIONS" sheetId="4" state="hidden" r:id="rId3"/>
  </sheets>
  <externalReferences>
    <externalReference r:id="rId4"/>
    <externalReference r:id="rId5"/>
    <externalReference r:id="rId6"/>
  </externalReferences>
  <definedNames>
    <definedName name="A1_" localSheetId="1">#REF!</definedName>
    <definedName name="A1_">#REF!</definedName>
    <definedName name="A10_" localSheetId="1">#REF!</definedName>
    <definedName name="A10_">#REF!</definedName>
    <definedName name="A13_" localSheetId="1">#REF!</definedName>
    <definedName name="A13_">#REF!</definedName>
    <definedName name="A2_">#REF!</definedName>
    <definedName name="A3_">#REF!</definedName>
    <definedName name="A4_">#REF!</definedName>
    <definedName name="A5_">#REF!</definedName>
    <definedName name="A6_">#REF!</definedName>
    <definedName name="A7_">#REF!</definedName>
    <definedName name="A8_">#REF!</definedName>
    <definedName name="A9_">#REF!</definedName>
    <definedName name="beh1245632">#REF!</definedName>
    <definedName name="COAD">'[1]Civil Works'!$K$7</definedName>
    <definedName name="_xlnm.Database" localSheetId="1">#REF!</definedName>
    <definedName name="_xlnm.Database">#REF!</definedName>
    <definedName name="Excel_BuiltIn_Print_Area_1">#REF!</definedName>
    <definedName name="Excel_BuiltIn_Print_Area_2">#REF!</definedName>
    <definedName name="Excel_BuiltIn_Print_Area_2_1">#REF!</definedName>
    <definedName name="Excel_BuiltIn_Print_Titles_2">#REF!</definedName>
    <definedName name="_xlnm.Print_Area" localSheetId="2">ASSUMPTIONS!$A$1:$F$17</definedName>
    <definedName name="_xlnm.Print_Area" localSheetId="0">'DEMOLITION BOQ'!$A$1:$H$34</definedName>
    <definedName name="_xlnm.Print_Area" localSheetId="1">'DEMOLITION WORK'!$A$1:$H$1843</definedName>
    <definedName name="_xlnm.Print_Area">#REF!</definedName>
    <definedName name="Print_Area_MI">#REF!</definedName>
    <definedName name="SECTION" localSheetId="1">'[2]RA-markate'!$A$389:$B$1034</definedName>
    <definedName name="SECTION">'[3]RA-markate'!$A$389:$B$1034</definedName>
    <definedName name="Waiting">"Picture 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20" l="1"/>
  <c r="H18" i="20" s="1"/>
  <c r="H32" i="20"/>
  <c r="H29" i="20"/>
  <c r="H27" i="20"/>
  <c r="H25" i="20"/>
  <c r="H23" i="20"/>
  <c r="H20" i="20"/>
  <c r="H17" i="20"/>
  <c r="H15" i="20"/>
  <c r="H13" i="20"/>
  <c r="H11" i="20"/>
  <c r="H9" i="20"/>
  <c r="G32" i="20" l="1"/>
  <c r="D15" i="19" l="1"/>
  <c r="G15" i="19" s="1"/>
  <c r="D14" i="19"/>
  <c r="G14" i="19" s="1"/>
  <c r="D13" i="19"/>
  <c r="D12" i="19"/>
  <c r="C18" i="19"/>
  <c r="G16" i="19"/>
  <c r="G13" i="19"/>
  <c r="G1807" i="19"/>
  <c r="G1809" i="19" s="1"/>
  <c r="D215" i="19" s="1"/>
  <c r="G215" i="19" s="1"/>
  <c r="G1796" i="19"/>
  <c r="G1798" i="19" s="1"/>
  <c r="D214" i="19" s="1"/>
  <c r="G214" i="19" s="1"/>
  <c r="G1785" i="19"/>
  <c r="G1787" i="19" s="1"/>
  <c r="D213" i="19" s="1"/>
  <c r="G213" i="19" s="1"/>
  <c r="C218" i="19"/>
  <c r="G216" i="19"/>
  <c r="G1630" i="19"/>
  <c r="G1632" i="19" s="1"/>
  <c r="D172" i="19" s="1"/>
  <c r="G172" i="19" s="1"/>
  <c r="G1641" i="19"/>
  <c r="G1643" i="19" s="1"/>
  <c r="D173" i="19" s="1"/>
  <c r="G173" i="19" s="1"/>
  <c r="G1618" i="19"/>
  <c r="G1621" i="19" s="1"/>
  <c r="D171" i="19" s="1"/>
  <c r="G171" i="19" s="1"/>
  <c r="G170" i="19"/>
  <c r="C176" i="19"/>
  <c r="G174" i="19"/>
  <c r="G1724" i="19" l="1"/>
  <c r="G1726" i="19" s="1"/>
  <c r="D194" i="19" s="1"/>
  <c r="G1713" i="19"/>
  <c r="G1715" i="19" s="1"/>
  <c r="D193" i="19" s="1"/>
  <c r="G1702" i="19"/>
  <c r="G1704" i="19" s="1"/>
  <c r="D192" i="19" s="1"/>
  <c r="H713" i="19"/>
  <c r="G711" i="19"/>
  <c r="H704" i="19"/>
  <c r="G702" i="19"/>
  <c r="G704" i="19" s="1"/>
  <c r="D151" i="19" s="1"/>
  <c r="G151" i="19" s="1"/>
  <c r="H695" i="19"/>
  <c r="G693" i="19"/>
  <c r="C155" i="19"/>
  <c r="G153" i="19"/>
  <c r="G149" i="19"/>
  <c r="G713" i="19" l="1"/>
  <c r="D152" i="19" s="1"/>
  <c r="G152" i="19" s="1"/>
  <c r="G695" i="19"/>
  <c r="D150" i="19" s="1"/>
  <c r="C197" i="19"/>
  <c r="G195" i="19"/>
  <c r="G194" i="19"/>
  <c r="G193" i="19"/>
  <c r="G192" i="19"/>
  <c r="G1555" i="19"/>
  <c r="G1557" i="19" s="1"/>
  <c r="D126" i="19" s="1"/>
  <c r="G126" i="19" s="1"/>
  <c r="G1543" i="19"/>
  <c r="G1542" i="19"/>
  <c r="G1545" i="19"/>
  <c r="D125" i="19" s="1"/>
  <c r="G1530" i="19"/>
  <c r="G1529" i="19"/>
  <c r="C129" i="19"/>
  <c r="G127" i="19"/>
  <c r="G123" i="19"/>
  <c r="E445" i="19"/>
  <c r="G445" i="19" s="1"/>
  <c r="E443" i="19"/>
  <c r="G443" i="19" s="1"/>
  <c r="G442" i="19"/>
  <c r="E438" i="19"/>
  <c r="G438" i="19" s="1"/>
  <c r="G437" i="19"/>
  <c r="G420" i="19"/>
  <c r="G379" i="19"/>
  <c r="G378" i="19"/>
  <c r="E390" i="19"/>
  <c r="G390" i="19" s="1"/>
  <c r="E388" i="19"/>
  <c r="G388" i="19" s="1"/>
  <c r="G387" i="19"/>
  <c r="E383" i="19"/>
  <c r="G383" i="19" s="1"/>
  <c r="G382" i="19"/>
  <c r="E325" i="19"/>
  <c r="G325" i="19" s="1"/>
  <c r="G324" i="19"/>
  <c r="E332" i="19"/>
  <c r="G332" i="19" s="1"/>
  <c r="E330" i="19"/>
  <c r="G330" i="19" s="1"/>
  <c r="G329" i="19"/>
  <c r="G1532" i="19" l="1"/>
  <c r="D124" i="19" s="1"/>
  <c r="H1833" i="19"/>
  <c r="G1831" i="19"/>
  <c r="G1833" i="19" s="1"/>
  <c r="D232" i="19" s="1"/>
  <c r="G232" i="19" s="1"/>
  <c r="G234" i="19" s="1"/>
  <c r="H234" i="19" s="1"/>
  <c r="F29" i="20" s="1"/>
  <c r="H1822" i="19"/>
  <c r="G1820" i="19"/>
  <c r="C234" i="19"/>
  <c r="C226" i="19"/>
  <c r="G102" i="19"/>
  <c r="G1288" i="19"/>
  <c r="G1287" i="19"/>
  <c r="G1286" i="19"/>
  <c r="G1285" i="19"/>
  <c r="G1284" i="19"/>
  <c r="G1283" i="19"/>
  <c r="G1282" i="19"/>
  <c r="G1281" i="19"/>
  <c r="G1280" i="19"/>
  <c r="G1279" i="19"/>
  <c r="G1277" i="19"/>
  <c r="G1276" i="19"/>
  <c r="G1275" i="19"/>
  <c r="G1274" i="19"/>
  <c r="G1273" i="19"/>
  <c r="G1272" i="19"/>
  <c r="G1271" i="19"/>
  <c r="G1270" i="19"/>
  <c r="G1269" i="19"/>
  <c r="G1268" i="19"/>
  <c r="G1267" i="19"/>
  <c r="G1266" i="19"/>
  <c r="G1265" i="19"/>
  <c r="G1264" i="19"/>
  <c r="G1263" i="19"/>
  <c r="G1262" i="19"/>
  <c r="G1261" i="19"/>
  <c r="G1260" i="19"/>
  <c r="G1259" i="19"/>
  <c r="G1258" i="19"/>
  <c r="G1257" i="19"/>
  <c r="G1256" i="19"/>
  <c r="G1255" i="19"/>
  <c r="G1244" i="19"/>
  <c r="G1243" i="19"/>
  <c r="G1242" i="19"/>
  <c r="G1241" i="19"/>
  <c r="G1240" i="19"/>
  <c r="G1239" i="19"/>
  <c r="G1238" i="19"/>
  <c r="G1237" i="19"/>
  <c r="G1236" i="19"/>
  <c r="G1235" i="19"/>
  <c r="G1233" i="19"/>
  <c r="G1232" i="19"/>
  <c r="G1231" i="19"/>
  <c r="G1230" i="19"/>
  <c r="G1229" i="19"/>
  <c r="G1228" i="19"/>
  <c r="G1227" i="19"/>
  <c r="G1226" i="19"/>
  <c r="G1225" i="19"/>
  <c r="G1224" i="19"/>
  <c r="G1223" i="19"/>
  <c r="G1222" i="19"/>
  <c r="G1221" i="19"/>
  <c r="G1220" i="19"/>
  <c r="G1219" i="19"/>
  <c r="G1218" i="19"/>
  <c r="G1217" i="19"/>
  <c r="G1216" i="19"/>
  <c r="G1215" i="19"/>
  <c r="G1214" i="19"/>
  <c r="G1213" i="19"/>
  <c r="G1212" i="19"/>
  <c r="G1211" i="19"/>
  <c r="G1201" i="19"/>
  <c r="G1200" i="19"/>
  <c r="G1199" i="19"/>
  <c r="G1198" i="19"/>
  <c r="G1197" i="19"/>
  <c r="G1196" i="19"/>
  <c r="G1195" i="19"/>
  <c r="G1194" i="19"/>
  <c r="G1193" i="19"/>
  <c r="G1192" i="19"/>
  <c r="G1190" i="19"/>
  <c r="G1189" i="19"/>
  <c r="G1188" i="19"/>
  <c r="G1187" i="19"/>
  <c r="G1186" i="19"/>
  <c r="G1185" i="19"/>
  <c r="G1184" i="19"/>
  <c r="G1183" i="19"/>
  <c r="G1182" i="19"/>
  <c r="G1181" i="19"/>
  <c r="G1180" i="19"/>
  <c r="G1179" i="19"/>
  <c r="G1178" i="19"/>
  <c r="G1177" i="19"/>
  <c r="G1176" i="19"/>
  <c r="G1175" i="19"/>
  <c r="G1174" i="19"/>
  <c r="G1173" i="19"/>
  <c r="G1172" i="19"/>
  <c r="G1171" i="19"/>
  <c r="G1170" i="19"/>
  <c r="G1169" i="19"/>
  <c r="G1168" i="19"/>
  <c r="G1302" i="19"/>
  <c r="G1303" i="19"/>
  <c r="G1304" i="19"/>
  <c r="G1305" i="19"/>
  <c r="G1306" i="19"/>
  <c r="G1307" i="19"/>
  <c r="G1308" i="19"/>
  <c r="G1309" i="19"/>
  <c r="G1310" i="19"/>
  <c r="G1311" i="19"/>
  <c r="G1312" i="19"/>
  <c r="G1313" i="19"/>
  <c r="G1314" i="19"/>
  <c r="G1315" i="19"/>
  <c r="G1316" i="19"/>
  <c r="G1317" i="19"/>
  <c r="G1318" i="19"/>
  <c r="G1319" i="19"/>
  <c r="G1320" i="19"/>
  <c r="G1321" i="19"/>
  <c r="G1322" i="19"/>
  <c r="H1324" i="19"/>
  <c r="G1333" i="19"/>
  <c r="G1334" i="19"/>
  <c r="G1335" i="19"/>
  <c r="G1336" i="19"/>
  <c r="G1337" i="19"/>
  <c r="G1338" i="19"/>
  <c r="G1339" i="19"/>
  <c r="G1340" i="19"/>
  <c r="G1341" i="19"/>
  <c r="G1342" i="19"/>
  <c r="G1343" i="19"/>
  <c r="G1344" i="19"/>
  <c r="G1345" i="19"/>
  <c r="G1346" i="19"/>
  <c r="G1347" i="19"/>
  <c r="G1348" i="19"/>
  <c r="G1349" i="19"/>
  <c r="G1350" i="19"/>
  <c r="G1351" i="19"/>
  <c r="G1352" i="19"/>
  <c r="G1353" i="19"/>
  <c r="G1354" i="19"/>
  <c r="G1355" i="19"/>
  <c r="G1356" i="19"/>
  <c r="G1357" i="19"/>
  <c r="G1358" i="19"/>
  <c r="G1359" i="19"/>
  <c r="G1360" i="19"/>
  <c r="G1361" i="19"/>
  <c r="G1362" i="19"/>
  <c r="G1363" i="19"/>
  <c r="G1364" i="19"/>
  <c r="G1365" i="19"/>
  <c r="G1366" i="19"/>
  <c r="G1367" i="19"/>
  <c r="G1368" i="19"/>
  <c r="G1369" i="19"/>
  <c r="G1379" i="19"/>
  <c r="G1380" i="19"/>
  <c r="G1381" i="19"/>
  <c r="G1382" i="19"/>
  <c r="G1383" i="19"/>
  <c r="G1384" i="19"/>
  <c r="G1385" i="19"/>
  <c r="G1386" i="19"/>
  <c r="G1387" i="19"/>
  <c r="G1388" i="19"/>
  <c r="G1389" i="19"/>
  <c r="G1390" i="19"/>
  <c r="G1391" i="19"/>
  <c r="G1392" i="19"/>
  <c r="G1393" i="19"/>
  <c r="G1394" i="19"/>
  <c r="G1395" i="19"/>
  <c r="G1396" i="19"/>
  <c r="G1397" i="19"/>
  <c r="G1398" i="19"/>
  <c r="G1399" i="19"/>
  <c r="G1400" i="19"/>
  <c r="G1401" i="19"/>
  <c r="G1402" i="19"/>
  <c r="G1403" i="19"/>
  <c r="G1404" i="19"/>
  <c r="G1405" i="19"/>
  <c r="G1406" i="19"/>
  <c r="G1407" i="19"/>
  <c r="G1408" i="19"/>
  <c r="G1409" i="19"/>
  <c r="G1410" i="19"/>
  <c r="G1411" i="19"/>
  <c r="G1412" i="19"/>
  <c r="G1413" i="19"/>
  <c r="G1414" i="19"/>
  <c r="G1415" i="19"/>
  <c r="H1417" i="19"/>
  <c r="G1427" i="19"/>
  <c r="G1428" i="19"/>
  <c r="G1429" i="19"/>
  <c r="G1430" i="19"/>
  <c r="G1431" i="19"/>
  <c r="G1432" i="19"/>
  <c r="G1433" i="19"/>
  <c r="G1434" i="19"/>
  <c r="G1435" i="19"/>
  <c r="G1436" i="19"/>
  <c r="G1437" i="19"/>
  <c r="G1438" i="19"/>
  <c r="G1439" i="19"/>
  <c r="G1440" i="19"/>
  <c r="G1441" i="19"/>
  <c r="G1442" i="19"/>
  <c r="G1443" i="19"/>
  <c r="G1444" i="19"/>
  <c r="G1445" i="19"/>
  <c r="G1446" i="19"/>
  <c r="G1447" i="19"/>
  <c r="G1448" i="19"/>
  <c r="G1449" i="19"/>
  <c r="G1450" i="19"/>
  <c r="G1451" i="19"/>
  <c r="G1452" i="19"/>
  <c r="G1453" i="19"/>
  <c r="G1454" i="19"/>
  <c r="G1455" i="19"/>
  <c r="G1456" i="19"/>
  <c r="G1457" i="19"/>
  <c r="G1458" i="19"/>
  <c r="G1459" i="19"/>
  <c r="G1460" i="19"/>
  <c r="G1461" i="19"/>
  <c r="G1462" i="19"/>
  <c r="G1463" i="19"/>
  <c r="H1465" i="19"/>
  <c r="G1477" i="19"/>
  <c r="G1480" i="19" s="1"/>
  <c r="G1491" i="19"/>
  <c r="G1503" i="19"/>
  <c r="G124" i="19" s="1"/>
  <c r="G1515" i="19"/>
  <c r="G125" i="19" s="1"/>
  <c r="G1568" i="19"/>
  <c r="G1571" i="19" s="1"/>
  <c r="D160" i="19" s="1"/>
  <c r="G160" i="19" s="1"/>
  <c r="G1581" i="19"/>
  <c r="G1593" i="19"/>
  <c r="G1595" i="19" s="1"/>
  <c r="D162" i="19" s="1"/>
  <c r="G162" i="19" s="1"/>
  <c r="G1604" i="19"/>
  <c r="G1606" i="19" s="1"/>
  <c r="D163" i="19" s="1"/>
  <c r="G163" i="19" s="1"/>
  <c r="G1654" i="19"/>
  <c r="G1657" i="19" s="1"/>
  <c r="D181" i="19" s="1"/>
  <c r="H572" i="19"/>
  <c r="G570" i="19"/>
  <c r="G569" i="19"/>
  <c r="G568" i="19"/>
  <c r="G567" i="19"/>
  <c r="G566" i="19"/>
  <c r="G565" i="19"/>
  <c r="H556" i="19"/>
  <c r="G555" i="19"/>
  <c r="G554" i="19"/>
  <c r="G553" i="19"/>
  <c r="G552" i="19"/>
  <c r="G551" i="19"/>
  <c r="G550" i="19"/>
  <c r="G549" i="19"/>
  <c r="G548" i="19"/>
  <c r="H538" i="19"/>
  <c r="G537" i="19"/>
  <c r="G536" i="19"/>
  <c r="G535" i="19"/>
  <c r="G534" i="19"/>
  <c r="G533" i="19"/>
  <c r="G532" i="19"/>
  <c r="H392" i="19"/>
  <c r="G377" i="19"/>
  <c r="G376" i="19"/>
  <c r="G375" i="19"/>
  <c r="G374" i="19"/>
  <c r="G373" i="19"/>
  <c r="G372" i="19"/>
  <c r="G371" i="19"/>
  <c r="G370" i="19"/>
  <c r="G369" i="19"/>
  <c r="G368" i="19"/>
  <c r="G367" i="19"/>
  <c r="G366" i="19"/>
  <c r="G365" i="19"/>
  <c r="G364" i="19"/>
  <c r="G363" i="19"/>
  <c r="G362" i="19"/>
  <c r="G361" i="19"/>
  <c r="G360" i="19"/>
  <c r="G359" i="19"/>
  <c r="G358" i="19"/>
  <c r="G357" i="19"/>
  <c r="G356" i="19"/>
  <c r="G355" i="19"/>
  <c r="G354" i="19"/>
  <c r="G353" i="19"/>
  <c r="G352" i="19"/>
  <c r="G351" i="19"/>
  <c r="G350" i="19"/>
  <c r="G349" i="19"/>
  <c r="G348" i="19"/>
  <c r="G347" i="19"/>
  <c r="G346" i="19"/>
  <c r="G345" i="19"/>
  <c r="G344" i="19"/>
  <c r="C136" i="19"/>
  <c r="C108" i="19"/>
  <c r="G106" i="19"/>
  <c r="C75" i="19"/>
  <c r="G73" i="19"/>
  <c r="G635" i="19"/>
  <c r="G634" i="19"/>
  <c r="G624" i="19"/>
  <c r="G623" i="19"/>
  <c r="H685" i="19"/>
  <c r="G683" i="19"/>
  <c r="B199" i="19"/>
  <c r="C208" i="19"/>
  <c r="G206" i="19"/>
  <c r="B178" i="19"/>
  <c r="C187" i="19"/>
  <c r="G185" i="19"/>
  <c r="B157" i="19"/>
  <c r="C166" i="19"/>
  <c r="G164" i="19"/>
  <c r="B110" i="19"/>
  <c r="C119" i="19"/>
  <c r="G117" i="19"/>
  <c r="B34" i="19"/>
  <c r="C44" i="19"/>
  <c r="G42" i="19"/>
  <c r="C98" i="19"/>
  <c r="B88" i="19"/>
  <c r="G96" i="19"/>
  <c r="C146" i="19"/>
  <c r="G144" i="19"/>
  <c r="G140" i="19"/>
  <c r="B78" i="19"/>
  <c r="C86" i="19"/>
  <c r="G84" i="19"/>
  <c r="G80" i="19"/>
  <c r="B46" i="19"/>
  <c r="C54" i="19"/>
  <c r="G52" i="19"/>
  <c r="G48" i="19"/>
  <c r="B56" i="19"/>
  <c r="C66" i="19"/>
  <c r="G64" i="19"/>
  <c r="C32" i="19"/>
  <c r="G30" i="19"/>
  <c r="G1772" i="19"/>
  <c r="G1761" i="19"/>
  <c r="G1763" i="19" s="1"/>
  <c r="G1750" i="19"/>
  <c r="G1738" i="19"/>
  <c r="G1740" i="19" s="1"/>
  <c r="D202" i="19" s="1"/>
  <c r="G202" i="19" s="1"/>
  <c r="G1689" i="19"/>
  <c r="G1691" i="19" s="1"/>
  <c r="G1678" i="19"/>
  <c r="G1680" i="19" s="1"/>
  <c r="D183" i="19" s="1"/>
  <c r="G183" i="19" s="1"/>
  <c r="G1667" i="19"/>
  <c r="G134" i="19"/>
  <c r="G1157" i="19"/>
  <c r="G1156" i="19"/>
  <c r="G1155" i="19"/>
  <c r="G1154" i="19"/>
  <c r="G1153" i="19"/>
  <c r="G1152" i="19"/>
  <c r="G1151" i="19"/>
  <c r="G1150" i="19"/>
  <c r="G1149" i="19"/>
  <c r="G1148" i="19"/>
  <c r="G1147" i="19"/>
  <c r="G1146" i="19"/>
  <c r="G1145" i="19"/>
  <c r="G1144" i="19"/>
  <c r="G1143" i="19"/>
  <c r="G1142" i="19"/>
  <c r="G1141" i="19"/>
  <c r="G1140" i="19"/>
  <c r="G1139" i="19"/>
  <c r="G1138" i="19"/>
  <c r="G1137" i="19"/>
  <c r="G1136" i="19"/>
  <c r="G1135" i="19"/>
  <c r="G1134" i="19"/>
  <c r="G1133" i="19"/>
  <c r="G1132" i="19"/>
  <c r="G1131" i="19"/>
  <c r="G1130" i="19"/>
  <c r="G1129" i="19"/>
  <c r="G1128" i="19"/>
  <c r="G1127" i="19"/>
  <c r="G1126" i="19"/>
  <c r="G1125" i="19"/>
  <c r="G1124" i="19"/>
  <c r="G1123" i="19"/>
  <c r="G1122" i="19"/>
  <c r="G1121" i="19"/>
  <c r="G1120" i="19"/>
  <c r="G1119" i="19"/>
  <c r="G1118" i="19"/>
  <c r="G1117" i="19"/>
  <c r="G1116" i="19"/>
  <c r="G1115" i="19"/>
  <c r="G1114" i="19"/>
  <c r="G1113" i="19"/>
  <c r="G1112" i="19"/>
  <c r="G1111" i="19"/>
  <c r="G1110" i="19"/>
  <c r="G1109" i="19"/>
  <c r="G1108" i="19"/>
  <c r="G1106" i="19"/>
  <c r="G1105" i="19"/>
  <c r="G1104" i="19"/>
  <c r="G1103" i="19"/>
  <c r="G1102" i="19"/>
  <c r="G1101" i="19"/>
  <c r="G1100" i="19"/>
  <c r="G1099" i="19"/>
  <c r="G1098" i="19"/>
  <c r="G1097" i="19"/>
  <c r="G1096" i="19"/>
  <c r="G1095" i="19"/>
  <c r="G1094" i="19"/>
  <c r="G1093" i="19"/>
  <c r="G1092" i="19"/>
  <c r="G1091" i="19"/>
  <c r="G1090" i="19"/>
  <c r="G1089" i="19"/>
  <c r="G1088" i="19"/>
  <c r="G1087" i="19"/>
  <c r="G1086" i="19"/>
  <c r="G1085" i="19"/>
  <c r="G1084" i="19"/>
  <c r="G1083" i="19"/>
  <c r="G1082" i="19"/>
  <c r="G1081" i="19"/>
  <c r="G1080" i="19"/>
  <c r="G1079" i="19"/>
  <c r="G1078" i="19"/>
  <c r="G1077" i="19"/>
  <c r="G1076" i="19"/>
  <c r="G1075" i="19"/>
  <c r="G1074" i="19"/>
  <c r="G1073" i="19"/>
  <c r="G1072" i="19"/>
  <c r="G1071" i="19"/>
  <c r="G1070" i="19"/>
  <c r="G1069" i="19"/>
  <c r="G1068" i="19"/>
  <c r="G1067" i="19"/>
  <c r="G1066" i="19"/>
  <c r="G1065" i="19"/>
  <c r="G1064" i="19"/>
  <c r="G1063" i="19"/>
  <c r="G1062" i="19"/>
  <c r="G1061" i="19"/>
  <c r="G1060" i="19"/>
  <c r="G1059" i="19"/>
  <c r="G1058" i="19"/>
  <c r="G1057" i="19"/>
  <c r="G1056" i="19"/>
  <c r="G1055" i="19"/>
  <c r="G1054" i="19"/>
  <c r="G1053" i="19"/>
  <c r="G1052" i="19"/>
  <c r="G1051" i="19"/>
  <c r="G1050" i="19"/>
  <c r="G1049" i="19"/>
  <c r="G1048" i="19"/>
  <c r="G1047" i="19"/>
  <c r="G1046" i="19"/>
  <c r="G1045" i="19"/>
  <c r="G1044" i="19"/>
  <c r="G1043" i="19"/>
  <c r="G1042" i="19"/>
  <c r="G1041" i="19"/>
  <c r="G1040" i="19"/>
  <c r="G1039" i="19"/>
  <c r="G1038" i="19"/>
  <c r="G1037" i="19"/>
  <c r="G1036" i="19"/>
  <c r="G1035" i="19"/>
  <c r="G1034" i="19"/>
  <c r="G1033" i="19"/>
  <c r="G1032" i="19"/>
  <c r="G1031" i="19"/>
  <c r="G1022" i="19"/>
  <c r="G1021" i="19"/>
  <c r="G1020" i="19"/>
  <c r="G1019" i="19"/>
  <c r="G1018" i="19"/>
  <c r="G1017" i="19"/>
  <c r="G1016" i="19"/>
  <c r="G1015" i="19"/>
  <c r="G1014" i="19"/>
  <c r="G1013" i="19"/>
  <c r="G1012" i="19"/>
  <c r="G1011" i="19"/>
  <c r="G1010" i="19"/>
  <c r="G1009" i="19"/>
  <c r="G1008" i="19"/>
  <c r="G1007" i="19"/>
  <c r="G1006" i="19"/>
  <c r="G1005" i="19"/>
  <c r="G1004" i="19"/>
  <c r="G1003" i="19"/>
  <c r="G1002" i="19"/>
  <c r="G1001" i="19"/>
  <c r="G1000" i="19"/>
  <c r="G999" i="19"/>
  <c r="G998" i="19"/>
  <c r="G997" i="19"/>
  <c r="G996" i="19"/>
  <c r="G995" i="19"/>
  <c r="G994" i="19"/>
  <c r="G993" i="19"/>
  <c r="G992" i="19"/>
  <c r="G991" i="19"/>
  <c r="G990" i="19"/>
  <c r="G989" i="19"/>
  <c r="G988" i="19"/>
  <c r="G987" i="19"/>
  <c r="G986" i="19"/>
  <c r="G985" i="19"/>
  <c r="G984" i="19"/>
  <c r="G983" i="19"/>
  <c r="G982" i="19"/>
  <c r="G981" i="19"/>
  <c r="G980" i="19"/>
  <c r="G979" i="19"/>
  <c r="G978" i="19"/>
  <c r="G977" i="19"/>
  <c r="G976" i="19"/>
  <c r="G975" i="19"/>
  <c r="G974" i="19"/>
  <c r="G973" i="19"/>
  <c r="G971" i="19"/>
  <c r="G970" i="19"/>
  <c r="G969" i="19"/>
  <c r="G968" i="19"/>
  <c r="G967" i="19"/>
  <c r="G966" i="19"/>
  <c r="G965" i="19"/>
  <c r="G964" i="19"/>
  <c r="G963" i="19"/>
  <c r="G962" i="19"/>
  <c r="G961" i="19"/>
  <c r="G960" i="19"/>
  <c r="G959" i="19"/>
  <c r="G958" i="19"/>
  <c r="G957" i="19"/>
  <c r="G956" i="19"/>
  <c r="G955" i="19"/>
  <c r="G954" i="19"/>
  <c r="G953" i="19"/>
  <c r="G952" i="19"/>
  <c r="G951" i="19"/>
  <c r="G950" i="19"/>
  <c r="G949" i="19"/>
  <c r="G948" i="19"/>
  <c r="G947" i="19"/>
  <c r="G946" i="19"/>
  <c r="G945" i="19"/>
  <c r="G944" i="19"/>
  <c r="G943" i="19"/>
  <c r="G942" i="19"/>
  <c r="G941" i="19"/>
  <c r="G940" i="19"/>
  <c r="G939" i="19"/>
  <c r="G938" i="19"/>
  <c r="G937" i="19"/>
  <c r="G936" i="19"/>
  <c r="G935" i="19"/>
  <c r="G934" i="19"/>
  <c r="G933" i="19"/>
  <c r="G932" i="19"/>
  <c r="G931" i="19"/>
  <c r="G930" i="19"/>
  <c r="G929" i="19"/>
  <c r="G928" i="19"/>
  <c r="G927" i="19"/>
  <c r="G926" i="19"/>
  <c r="G925" i="19"/>
  <c r="G924" i="19"/>
  <c r="G923" i="19"/>
  <c r="G922" i="19"/>
  <c r="G921" i="19"/>
  <c r="G920" i="19"/>
  <c r="G919" i="19"/>
  <c r="G918" i="19"/>
  <c r="G917" i="19"/>
  <c r="G916" i="19"/>
  <c r="G915" i="19"/>
  <c r="G914" i="19"/>
  <c r="G913" i="19"/>
  <c r="G912" i="19"/>
  <c r="G911" i="19"/>
  <c r="G910" i="19"/>
  <c r="G909" i="19"/>
  <c r="G908" i="19"/>
  <c r="G907" i="19"/>
  <c r="G906" i="19"/>
  <c r="G905" i="19"/>
  <c r="G904" i="19"/>
  <c r="G903" i="19"/>
  <c r="G902" i="19"/>
  <c r="G901" i="19"/>
  <c r="G900" i="19"/>
  <c r="G899" i="19"/>
  <c r="G898" i="19"/>
  <c r="G897" i="19"/>
  <c r="G896" i="19"/>
  <c r="G887" i="19"/>
  <c r="G886" i="19"/>
  <c r="G885" i="19"/>
  <c r="G884" i="19"/>
  <c r="G883" i="19"/>
  <c r="G882" i="19"/>
  <c r="G881" i="19"/>
  <c r="G880" i="19"/>
  <c r="G879" i="19"/>
  <c r="G878" i="19"/>
  <c r="G877" i="19"/>
  <c r="G876" i="19"/>
  <c r="G875" i="19"/>
  <c r="G874" i="19"/>
  <c r="G873" i="19"/>
  <c r="G872" i="19"/>
  <c r="G871" i="19"/>
  <c r="G870" i="19"/>
  <c r="G869" i="19"/>
  <c r="G868" i="19"/>
  <c r="G867" i="19"/>
  <c r="G866" i="19"/>
  <c r="G865" i="19"/>
  <c r="G835" i="19"/>
  <c r="G836" i="19"/>
  <c r="G837" i="19"/>
  <c r="G838" i="19"/>
  <c r="G839" i="19"/>
  <c r="G840" i="19"/>
  <c r="G841" i="19"/>
  <c r="G842" i="19"/>
  <c r="G843" i="19"/>
  <c r="G844" i="19"/>
  <c r="G845" i="19"/>
  <c r="G846" i="19"/>
  <c r="G847" i="19"/>
  <c r="G848" i="19"/>
  <c r="G849" i="19"/>
  <c r="G850" i="19"/>
  <c r="G851" i="19"/>
  <c r="G852" i="19"/>
  <c r="G853" i="19"/>
  <c r="G854" i="19"/>
  <c r="G855" i="19"/>
  <c r="G856" i="19"/>
  <c r="G857" i="19"/>
  <c r="G858" i="19"/>
  <c r="G859" i="19"/>
  <c r="G860" i="19"/>
  <c r="G861" i="19"/>
  <c r="G862" i="19"/>
  <c r="G863" i="19"/>
  <c r="G864" i="19"/>
  <c r="G834" i="19"/>
  <c r="G832" i="19"/>
  <c r="G831" i="19"/>
  <c r="G830" i="19"/>
  <c r="G790" i="19"/>
  <c r="G791" i="19"/>
  <c r="G792" i="19"/>
  <c r="G793" i="19"/>
  <c r="G794" i="19"/>
  <c r="G795" i="19"/>
  <c r="G796" i="19"/>
  <c r="G797" i="19"/>
  <c r="G798" i="19"/>
  <c r="G799" i="19"/>
  <c r="G800" i="19"/>
  <c r="G801" i="19"/>
  <c r="G802" i="19"/>
  <c r="G803" i="19"/>
  <c r="G804" i="19"/>
  <c r="G805" i="19"/>
  <c r="G806" i="19"/>
  <c r="G807" i="19"/>
  <c r="G808" i="19"/>
  <c r="G809" i="19"/>
  <c r="G810" i="19"/>
  <c r="G811" i="19"/>
  <c r="G812" i="19"/>
  <c r="G813" i="19"/>
  <c r="G814" i="19"/>
  <c r="G815" i="19"/>
  <c r="G816" i="19"/>
  <c r="G817" i="19"/>
  <c r="G818" i="19"/>
  <c r="G819" i="19"/>
  <c r="G820" i="19"/>
  <c r="G821" i="19"/>
  <c r="G822" i="19"/>
  <c r="G823" i="19"/>
  <c r="G824" i="19"/>
  <c r="G825" i="19"/>
  <c r="G826" i="19"/>
  <c r="G827" i="19"/>
  <c r="G828" i="19"/>
  <c r="G829" i="19"/>
  <c r="G789" i="19"/>
  <c r="G788" i="19"/>
  <c r="G787" i="19"/>
  <c r="G786" i="19"/>
  <c r="G785" i="19"/>
  <c r="G784" i="19"/>
  <c r="G783" i="19"/>
  <c r="G782" i="19"/>
  <c r="G781" i="19"/>
  <c r="G780" i="19"/>
  <c r="G779" i="19"/>
  <c r="G778" i="19"/>
  <c r="G777" i="19"/>
  <c r="G776" i="19"/>
  <c r="G775" i="19"/>
  <c r="G774" i="19"/>
  <c r="G773" i="19"/>
  <c r="G772" i="19"/>
  <c r="G771" i="19"/>
  <c r="G770" i="19"/>
  <c r="G769" i="19"/>
  <c r="G768" i="19"/>
  <c r="G767" i="19"/>
  <c r="G766" i="19"/>
  <c r="G765" i="19"/>
  <c r="G764" i="19"/>
  <c r="G763" i="19"/>
  <c r="G762" i="19"/>
  <c r="G761" i="19"/>
  <c r="G760" i="19"/>
  <c r="G759" i="19"/>
  <c r="G758" i="19"/>
  <c r="G757" i="19"/>
  <c r="G756" i="19"/>
  <c r="G755" i="19"/>
  <c r="G754" i="19"/>
  <c r="G745" i="19"/>
  <c r="G744" i="19"/>
  <c r="G743" i="19"/>
  <c r="G742" i="19"/>
  <c r="G741" i="19"/>
  <c r="G740" i="19"/>
  <c r="G739" i="19"/>
  <c r="G738" i="19"/>
  <c r="G737" i="19"/>
  <c r="G736" i="19"/>
  <c r="G735" i="19"/>
  <c r="G734" i="19"/>
  <c r="G733" i="19"/>
  <c r="G732" i="19"/>
  <c r="G731" i="19"/>
  <c r="G730" i="19"/>
  <c r="G729" i="19"/>
  <c r="G728" i="19"/>
  <c r="G727" i="19"/>
  <c r="G726" i="19"/>
  <c r="G725" i="19"/>
  <c r="G674" i="19"/>
  <c r="G663" i="19"/>
  <c r="G651" i="19"/>
  <c r="G650" i="19"/>
  <c r="G646" i="19"/>
  <c r="G649" i="19"/>
  <c r="G648" i="19"/>
  <c r="G647" i="19"/>
  <c r="G83" i="19" s="1"/>
  <c r="G611" i="19"/>
  <c r="G610" i="19"/>
  <c r="G609" i="19"/>
  <c r="G608" i="19"/>
  <c r="G599" i="19"/>
  <c r="G598" i="19"/>
  <c r="G597" i="19"/>
  <c r="G596" i="19"/>
  <c r="G586" i="19"/>
  <c r="G498" i="19"/>
  <c r="G497" i="19"/>
  <c r="G473" i="19"/>
  <c r="G472" i="19"/>
  <c r="G518" i="19"/>
  <c r="G517" i="19"/>
  <c r="G516" i="19"/>
  <c r="G515" i="19"/>
  <c r="G514" i="19"/>
  <c r="G513" i="19"/>
  <c r="G512" i="19"/>
  <c r="G511" i="19"/>
  <c r="G510" i="19"/>
  <c r="G509" i="19"/>
  <c r="G508" i="19"/>
  <c r="G496" i="19"/>
  <c r="G495" i="19"/>
  <c r="G494" i="19"/>
  <c r="G493" i="19"/>
  <c r="G492" i="19"/>
  <c r="G491" i="19"/>
  <c r="G490" i="19"/>
  <c r="G489" i="19"/>
  <c r="G488" i="19"/>
  <c r="G487" i="19"/>
  <c r="G486" i="19"/>
  <c r="G485" i="19"/>
  <c r="G484" i="19"/>
  <c r="G471" i="19"/>
  <c r="G470" i="19"/>
  <c r="G469" i="19"/>
  <c r="G468" i="19"/>
  <c r="G467" i="19"/>
  <c r="G466" i="19"/>
  <c r="G465" i="19"/>
  <c r="G464" i="19"/>
  <c r="G463" i="19"/>
  <c r="G462" i="19"/>
  <c r="G461" i="19"/>
  <c r="G460" i="19"/>
  <c r="G459" i="19"/>
  <c r="G434" i="19"/>
  <c r="G433" i="19"/>
  <c r="G404" i="19"/>
  <c r="G405" i="19"/>
  <c r="G406" i="19"/>
  <c r="G407" i="19"/>
  <c r="G408" i="19"/>
  <c r="G409" i="19"/>
  <c r="G410" i="19"/>
  <c r="G411" i="19"/>
  <c r="G412" i="19"/>
  <c r="G413" i="19"/>
  <c r="G414" i="19"/>
  <c r="G415" i="19"/>
  <c r="G416" i="19"/>
  <c r="G417" i="19"/>
  <c r="G418" i="19"/>
  <c r="G419" i="19"/>
  <c r="G421" i="19"/>
  <c r="G422" i="19"/>
  <c r="G423" i="19"/>
  <c r="G424" i="19"/>
  <c r="G425" i="19"/>
  <c r="G426" i="19"/>
  <c r="G427" i="19"/>
  <c r="G428" i="19"/>
  <c r="G429" i="19"/>
  <c r="G430" i="19"/>
  <c r="G431" i="19"/>
  <c r="G432" i="19"/>
  <c r="G403" i="19"/>
  <c r="G321" i="19"/>
  <c r="G320" i="19"/>
  <c r="G319" i="19"/>
  <c r="G318" i="19"/>
  <c r="G317" i="19"/>
  <c r="G287" i="19"/>
  <c r="G60" i="19" s="1"/>
  <c r="G288" i="19"/>
  <c r="G289" i="19"/>
  <c r="G290" i="19"/>
  <c r="G291" i="19"/>
  <c r="G292" i="19"/>
  <c r="G293" i="19"/>
  <c r="G294" i="19"/>
  <c r="G295" i="19"/>
  <c r="G296" i="19"/>
  <c r="G297" i="19"/>
  <c r="G298" i="19"/>
  <c r="G299" i="19"/>
  <c r="G300" i="19"/>
  <c r="G301" i="19"/>
  <c r="G302" i="19"/>
  <c r="G303" i="19"/>
  <c r="G304" i="19"/>
  <c r="G305" i="19"/>
  <c r="G306" i="19"/>
  <c r="G307" i="19"/>
  <c r="G308" i="19"/>
  <c r="G309" i="19"/>
  <c r="G310" i="19"/>
  <c r="G311" i="19"/>
  <c r="G312" i="19"/>
  <c r="G313" i="19"/>
  <c r="G314" i="19"/>
  <c r="G315" i="19"/>
  <c r="G316" i="19"/>
  <c r="G286" i="19"/>
  <c r="G275" i="19"/>
  <c r="G274" i="19"/>
  <c r="G273" i="19"/>
  <c r="G272" i="19"/>
  <c r="G271" i="19"/>
  <c r="G270" i="19"/>
  <c r="G269" i="19"/>
  <c r="G268" i="19"/>
  <c r="G267" i="19"/>
  <c r="G266" i="19"/>
  <c r="G12" i="19" s="1"/>
  <c r="G18" i="19" s="1"/>
  <c r="H18" i="19" s="1"/>
  <c r="E9" i="20" s="1"/>
  <c r="G9" i="20" s="1"/>
  <c r="G265" i="19"/>
  <c r="G264" i="19"/>
  <c r="G263" i="19"/>
  <c r="G262" i="19"/>
  <c r="G261" i="19"/>
  <c r="G260" i="19"/>
  <c r="G259" i="19"/>
  <c r="G258" i="19"/>
  <c r="G254" i="19"/>
  <c r="G257" i="19"/>
  <c r="G256" i="19"/>
  <c r="G255" i="19"/>
  <c r="H277" i="19"/>
  <c r="G1752" i="19" l="1"/>
  <c r="D203" i="19" s="1"/>
  <c r="G203" i="19" s="1"/>
  <c r="G212" i="19"/>
  <c r="G218" i="19" s="1"/>
  <c r="H218" i="19" s="1"/>
  <c r="F27" i="20" s="1"/>
  <c r="G1584" i="19"/>
  <c r="D161" i="19" s="1"/>
  <c r="G176" i="19"/>
  <c r="H176" i="19" s="1"/>
  <c r="F25" i="20" s="1"/>
  <c r="D184" i="19"/>
  <c r="G184" i="19" s="1"/>
  <c r="G142" i="19"/>
  <c r="G150" i="19"/>
  <c r="G155" i="19" s="1"/>
  <c r="H155" i="19" s="1"/>
  <c r="F20" i="20" s="1"/>
  <c r="G1669" i="19"/>
  <c r="D182" i="19" s="1"/>
  <c r="G182" i="19" s="1"/>
  <c r="G191" i="19"/>
  <c r="G197" i="19" s="1"/>
  <c r="H197" i="19" s="1"/>
  <c r="F23" i="20" s="1"/>
  <c r="G129" i="19"/>
  <c r="H129" i="19" s="1"/>
  <c r="F17" i="20" s="1"/>
  <c r="G1822" i="19"/>
  <c r="D224" i="19" s="1"/>
  <c r="G224" i="19" s="1"/>
  <c r="G226" i="19" s="1"/>
  <c r="H226" i="19" s="1"/>
  <c r="E29" i="20" s="1"/>
  <c r="G29" i="20" s="1"/>
  <c r="G1246" i="19"/>
  <c r="D104" i="19" s="1"/>
  <c r="G104" i="19" s="1"/>
  <c r="G1203" i="19"/>
  <c r="D103" i="19" s="1"/>
  <c r="G103" i="19" s="1"/>
  <c r="G1290" i="19"/>
  <c r="D105" i="19" s="1"/>
  <c r="G105" i="19" s="1"/>
  <c r="G1517" i="19"/>
  <c r="D116" i="19" s="1"/>
  <c r="G116" i="19" s="1"/>
  <c r="G1505" i="19"/>
  <c r="D115" i="19" s="1"/>
  <c r="G115" i="19" s="1"/>
  <c r="G1324" i="19"/>
  <c r="G1417" i="19"/>
  <c r="G1370" i="19"/>
  <c r="G1493" i="19"/>
  <c r="D114" i="19" s="1"/>
  <c r="G114" i="19" s="1"/>
  <c r="G1465" i="19"/>
  <c r="G572" i="19"/>
  <c r="D72" i="19" s="1"/>
  <c r="G72" i="19" s="1"/>
  <c r="G556" i="19"/>
  <c r="D71" i="19" s="1"/>
  <c r="G71" i="19" s="1"/>
  <c r="G538" i="19"/>
  <c r="D70" i="19" s="1"/>
  <c r="G70" i="19" s="1"/>
  <c r="G392" i="19"/>
  <c r="D28" i="19" s="1"/>
  <c r="G136" i="19"/>
  <c r="H136" i="19" s="1"/>
  <c r="F18" i="20" s="1"/>
  <c r="G637" i="19"/>
  <c r="G626" i="19"/>
  <c r="G685" i="19"/>
  <c r="D143" i="19" s="1"/>
  <c r="G143" i="19" s="1"/>
  <c r="D204" i="19"/>
  <c r="G204" i="19" s="1"/>
  <c r="G1774" i="19"/>
  <c r="D205" i="19" s="1"/>
  <c r="G205" i="19" s="1"/>
  <c r="G889" i="19"/>
  <c r="G612" i="19"/>
  <c r="G1159" i="19"/>
  <c r="D95" i="19" s="1"/>
  <c r="G95" i="19" s="1"/>
  <c r="G181" i="19"/>
  <c r="G161" i="19"/>
  <c r="G166" i="19" s="1"/>
  <c r="G1024" i="19"/>
  <c r="D94" i="19" s="1"/>
  <c r="G94" i="19" s="1"/>
  <c r="G747" i="19"/>
  <c r="D92" i="19" s="1"/>
  <c r="G92" i="19" s="1"/>
  <c r="G474" i="19"/>
  <c r="D61" i="19" s="1"/>
  <c r="G61" i="19" s="1"/>
  <c r="G277" i="19"/>
  <c r="D26" i="19" s="1"/>
  <c r="H166" i="19" l="1"/>
  <c r="E25" i="20" s="1"/>
  <c r="G25" i="20" s="1"/>
  <c r="G187" i="19"/>
  <c r="G108" i="19"/>
  <c r="H108" i="19" s="1"/>
  <c r="F11" i="20" s="1"/>
  <c r="G75" i="19"/>
  <c r="H75" i="19" s="1"/>
  <c r="F13" i="20" s="1"/>
  <c r="G26" i="19"/>
  <c r="D39" i="19"/>
  <c r="G39" i="19" s="1"/>
  <c r="G208" i="19"/>
  <c r="G584" i="19"/>
  <c r="H208" i="19" l="1"/>
  <c r="E27" i="20" s="1"/>
  <c r="G27" i="20" s="1"/>
  <c r="H187" i="19"/>
  <c r="E23" i="20" s="1"/>
  <c r="G23" i="20" s="1"/>
  <c r="G583" i="19"/>
  <c r="G585" i="19"/>
  <c r="H676" i="19" l="1"/>
  <c r="G676" i="19" l="1"/>
  <c r="D141" i="19" s="1"/>
  <c r="G141" i="19" s="1"/>
  <c r="G146" i="19" s="1"/>
  <c r="H146" i="19" s="1"/>
  <c r="E20" i="20" s="1"/>
  <c r="G20" i="20" s="1"/>
  <c r="G334" i="19" l="1"/>
  <c r="D27" i="19" s="1"/>
  <c r="D38" i="19"/>
  <c r="G38" i="19" s="1"/>
  <c r="G520" i="19"/>
  <c r="D63" i="19" s="1"/>
  <c r="G63" i="19" s="1"/>
  <c r="G499" i="19"/>
  <c r="D62" i="19" s="1"/>
  <c r="G62" i="19" s="1"/>
  <c r="H499" i="19"/>
  <c r="G447" i="19"/>
  <c r="D29" i="19" s="1"/>
  <c r="H520" i="19"/>
  <c r="H334" i="19"/>
  <c r="H474" i="19"/>
  <c r="D40" i="19"/>
  <c r="G40" i="19" s="1"/>
  <c r="H447" i="19"/>
  <c r="G29" i="19" l="1"/>
  <c r="G28" i="19"/>
  <c r="G27" i="19"/>
  <c r="D113" i="19"/>
  <c r="G113" i="19" s="1"/>
  <c r="G119" i="19" s="1"/>
  <c r="H119" i="19" s="1"/>
  <c r="E17" i="20" s="1"/>
  <c r="G17" i="20" s="1"/>
  <c r="D41" i="19"/>
  <c r="G41" i="19" s="1"/>
  <c r="G44" i="19" s="1"/>
  <c r="H44" i="19" s="1"/>
  <c r="G66" i="19"/>
  <c r="H66" i="19" s="1"/>
  <c r="H612" i="19"/>
  <c r="G587" i="19"/>
  <c r="D49" i="19" s="1"/>
  <c r="G49" i="19" s="1"/>
  <c r="D93" i="19"/>
  <c r="G654" i="19"/>
  <c r="D81" i="19" s="1"/>
  <c r="G81" i="19" s="1"/>
  <c r="D51" i="19"/>
  <c r="G51" i="19" s="1"/>
  <c r="H1024" i="19"/>
  <c r="H587" i="19"/>
  <c r="H600" i="19"/>
  <c r="H665" i="19"/>
  <c r="H654" i="19"/>
  <c r="G665" i="19"/>
  <c r="D82" i="19" s="1"/>
  <c r="G82" i="19" s="1"/>
  <c r="G600" i="19"/>
  <c r="D50" i="19" s="1"/>
  <c r="G50" i="19" s="1"/>
  <c r="G93" i="19" l="1"/>
  <c r="G98" i="19" s="1"/>
  <c r="H98" i="19" s="1"/>
  <c r="G11" i="20" s="1"/>
  <c r="G32" i="19"/>
  <c r="H32" i="19" s="1"/>
  <c r="G86" i="19"/>
  <c r="H86" i="19" s="1"/>
  <c r="F15" i="20" s="1"/>
  <c r="G15" i="20" s="1"/>
  <c r="G54" i="19"/>
  <c r="H54" i="19" s="1"/>
  <c r="G13" i="20" l="1"/>
</calcChain>
</file>

<file path=xl/sharedStrings.xml><?xml version="1.0" encoding="utf-8"?>
<sst xmlns="http://schemas.openxmlformats.org/spreadsheetml/2006/main" count="1055" uniqueCount="167">
  <si>
    <t>PARTICULARS</t>
  </si>
  <si>
    <t>SR. NO.</t>
  </si>
  <si>
    <t>UNIT</t>
  </si>
  <si>
    <t>Sqm</t>
  </si>
  <si>
    <t>SUMMARY</t>
  </si>
  <si>
    <t>VADODARA</t>
  </si>
  <si>
    <t xml:space="preserve">CHECKED BY : </t>
  </si>
  <si>
    <t>PARTICULAR</t>
  </si>
  <si>
    <t>QTY.</t>
  </si>
  <si>
    <t>Total</t>
  </si>
  <si>
    <t>Ground Floor</t>
  </si>
  <si>
    <t>@</t>
  </si>
  <si>
    <t>SR.NO.</t>
  </si>
  <si>
    <t>NO.</t>
  </si>
  <si>
    <t>L</t>
  </si>
  <si>
    <t>B</t>
  </si>
  <si>
    <t>ASSUMPTIONS</t>
  </si>
  <si>
    <t>First Floor</t>
  </si>
  <si>
    <t>&gt;&gt;&gt;</t>
  </si>
  <si>
    <t xml:space="preserve">STRUCTURAL WORK </t>
  </si>
  <si>
    <t>Cum</t>
  </si>
  <si>
    <t>No</t>
  </si>
  <si>
    <t xml:space="preserve">ARCHITECT : </t>
  </si>
  <si>
    <t>Second Floor</t>
  </si>
  <si>
    <t>MEASUREMENT</t>
  </si>
  <si>
    <t xml:space="preserve">PROJECT    : </t>
  </si>
  <si>
    <t xml:space="preserve">CLIENT         :  </t>
  </si>
  <si>
    <t xml:space="preserve">DATE :  </t>
  </si>
  <si>
    <t xml:space="preserve">PREPARED BY :  </t>
  </si>
  <si>
    <t xml:space="preserve">PREPARED BY : </t>
  </si>
  <si>
    <t>REV :</t>
  </si>
  <si>
    <t>Qty.</t>
  </si>
  <si>
    <t>Floor NO.</t>
  </si>
  <si>
    <t>Total QTY.</t>
  </si>
  <si>
    <t>WITH CONTIGENCY</t>
  </si>
  <si>
    <t xml:space="preserve">ARCHITECT:- </t>
  </si>
  <si>
    <t>CLIENT:-</t>
  </si>
  <si>
    <t>D / H</t>
  </si>
  <si>
    <t>CONC.</t>
  </si>
  <si>
    <t>SHUT.</t>
  </si>
  <si>
    <t xml:space="preserve">CONCRETE WORK </t>
  </si>
  <si>
    <t>Rev :- R0</t>
  </si>
  <si>
    <t xml:space="preserve">GROUND FLOOR </t>
  </si>
  <si>
    <t>Drg Title :- GROUND FLOOR BEAM LAYOUT</t>
  </si>
  <si>
    <t>Drg No :- 2024-11-HB-RC-2.0</t>
  </si>
  <si>
    <t>Drg Date:- 10.06.2024</t>
  </si>
  <si>
    <t xml:space="preserve">FIRST FLOOR </t>
  </si>
  <si>
    <t>&gt;</t>
  </si>
  <si>
    <t>Drg No :- NA</t>
  </si>
  <si>
    <t>Drg Date:- NA</t>
  </si>
  <si>
    <t>Terrace</t>
  </si>
  <si>
    <t>GROUND FLOOR</t>
  </si>
  <si>
    <t>Drg Title :- NA</t>
  </si>
  <si>
    <t>Between A' To E' &amp; 1 To 2</t>
  </si>
  <si>
    <t>FIRST FLOOR</t>
  </si>
  <si>
    <t>SECOND FLOOR</t>
  </si>
  <si>
    <t>Drg Title :- FIRST FLOOR PLAN</t>
  </si>
  <si>
    <r>
      <rPr>
        <sz val="18"/>
        <color theme="3" tint="0.39997558519241921"/>
        <rFont val="Cambria"/>
        <family val="1"/>
        <scheme val="major"/>
      </rPr>
      <t>SuPr ENGINEERING</t>
    </r>
    <r>
      <rPr>
        <sz val="10"/>
        <rFont val="Cambria"/>
        <family val="1"/>
        <scheme val="major"/>
      </rPr>
      <t xml:space="preserve">
</t>
    </r>
    <r>
      <rPr>
        <sz val="12"/>
        <rFont val="Cambria"/>
        <family val="1"/>
        <scheme val="major"/>
      </rPr>
      <t>307 3TH FLOOR, SIDDHARTH UPSCALE, VASNA ROAD, VADODARA-390007</t>
    </r>
  </si>
  <si>
    <t>GRADE OF CONCRETE (M50)</t>
  </si>
  <si>
    <t>GRADE OF CONCRETE (M45)</t>
  </si>
  <si>
    <t>FIRST LEVEL TO SECOND LEVEL (M60)</t>
  </si>
  <si>
    <t>P-Area</t>
  </si>
  <si>
    <t>GROUND FLOOR SLAB</t>
  </si>
  <si>
    <t>CANTEEN &amp; BASMENT PLAN SLAB</t>
  </si>
  <si>
    <t>SECOUND FLOOR</t>
  </si>
  <si>
    <t xml:space="preserve">RCC CLOUMN </t>
  </si>
  <si>
    <t>CHAJJA</t>
  </si>
  <si>
    <t>RAISED STEPS DEMOLATION</t>
  </si>
  <si>
    <t>COUNTER DEMOLATION</t>
  </si>
  <si>
    <t>Sqmt</t>
  </si>
  <si>
    <t>WALL DEMOLATION</t>
  </si>
  <si>
    <t>CANTEEN AND BASEMENT PLAN</t>
  </si>
  <si>
    <t>GROUND FLOOR PLAN</t>
  </si>
  <si>
    <t>FIRST FLOOR PLAN</t>
  </si>
  <si>
    <t>SECOUND FLOOR PLAN</t>
  </si>
  <si>
    <t>BEAM DEMOLATION</t>
  </si>
  <si>
    <t>CANTEEN AND BASMENT PLAN</t>
  </si>
  <si>
    <t>Drg Title :- CANTEEN AND BASMENT PLAN</t>
  </si>
  <si>
    <t xml:space="preserve">SECOUND FLOOR </t>
  </si>
  <si>
    <t>Drg Title :-SECOUND FLOOR BEAM LAYOUT</t>
  </si>
  <si>
    <t>FLOORING DEMOLATION</t>
  </si>
  <si>
    <t xml:space="preserve">Drg Date:- </t>
  </si>
  <si>
    <t>SINGLE LEAF DOOR</t>
  </si>
  <si>
    <t>DOUBLE LEAF DOOR</t>
  </si>
  <si>
    <t>SINGLE LEAF DOOR DEMOLATION</t>
  </si>
  <si>
    <t>NOS</t>
  </si>
  <si>
    <t>DOUBLE LEAF DOOR DEMOLATION</t>
  </si>
  <si>
    <t>WINDOW</t>
  </si>
  <si>
    <t>WINDOW DEMOLATION</t>
  </si>
  <si>
    <t>DATE : 26.11.2024</t>
  </si>
  <si>
    <t>Canteen &amp;Basement Floor</t>
  </si>
  <si>
    <t xml:space="preserve">CONCRETE  DEMOLITION WORK </t>
  </si>
  <si>
    <t>SLAB DEMOLITIONWORK</t>
  </si>
  <si>
    <t xml:space="preserve">PROJECT    :NLSIU BANGLORE </t>
  </si>
  <si>
    <t>BILLS OF QUANTITIES</t>
  </si>
  <si>
    <t>DRAFT</t>
  </si>
  <si>
    <t>RATE</t>
  </si>
  <si>
    <t>QUANTITY</t>
  </si>
  <si>
    <t>AMOUNT</t>
  </si>
  <si>
    <t>Breaking &amp; demolishing brick masonry/concrete blocks with plaster of any thickness and carting away the debris as directed complete.</t>
  </si>
  <si>
    <t>1.</t>
  </si>
  <si>
    <t>DEMOLISION &amp; DISMANTLING WORK</t>
  </si>
  <si>
    <t>Dismantling and demolishing existing structure or part of it, inclusive of all fittings and fixtures and taking away to approved locations or sorting / stacking of salvagable material as per directions of PM, cleaning of debris upto place of disposal as approved by local authurity &amp; in fashion as directed or stored as directed by PM, required strengthening and providing safety measures during demolition, providing temporary partitions, obtaining insurance for work and labour, doing breaking during non working hours of office to avoid any hindrance to offices functioning, accounting for required security checks, providing and maintaining required tools and tackle, coordinating with the Architect, Structural Consultant, PM all complete. No extra claim shall be allowed on the method of dismantling adopted for any type of structural member. Damage caused to structure or part thereof which is not supposed to be dismantled, during the process of dismantling the required portions shall be made good by the Contractor at his own cost. Also cost include dismantling of existing serivces coming during dismantling either for Plumbing and Electrical, fixtures like clamps, screws, Unused pipes also included with prior approval from PM.</t>
  </si>
  <si>
    <t>1.1.1</t>
  </si>
  <si>
    <t>1.1.2</t>
  </si>
  <si>
    <t>1.1.3</t>
  </si>
  <si>
    <t>1.1.4</t>
  </si>
  <si>
    <t>1.1.5</t>
  </si>
  <si>
    <t>Dismantling existing stone / tile flooring and skirting laid in cement mortar including stacking of serviceable material and disposal of unserviceable material.</t>
  </si>
  <si>
    <t>a) Double leaf door</t>
  </si>
  <si>
    <t>b) Single leaf door</t>
  </si>
  <si>
    <t>1.1.6</t>
  </si>
  <si>
    <t>Nos.</t>
  </si>
  <si>
    <t>1.1.7</t>
  </si>
  <si>
    <t>TOTAL OF DEMOLISION &amp; DISMANTLING WORK</t>
  </si>
  <si>
    <t>1.1.8</t>
  </si>
  <si>
    <t xml:space="preserve">Raised filling for steps is assumed of 600mm </t>
  </si>
  <si>
    <t>Dismantling of existing raised filling for steps with plaster or mortar or cement concrete screed of any thickness including stacking of serviceable material and disposal of unserviceable material.</t>
  </si>
  <si>
    <t>Dismantling existing counters with stone and vertical partitions laid in cement mortar or cement concrete screed including stacking of serviceable material and disposal of unserviceable material.</t>
  </si>
  <si>
    <t>1.1.9</t>
  </si>
  <si>
    <t>JOB</t>
  </si>
  <si>
    <t>Proving and doing Diamond cutting through structural members along Grid 5 and 16 as shown in the drawing as per instructions and prior approval of Structural Consultant including disposal of unserviceable material /debries etc. as per direction of PM.</t>
  </si>
  <si>
    <t>Demolishing RCC work manually / by mechanical means including disposal of steel bars and unserviceable material as per direction of PM.</t>
  </si>
  <si>
    <t xml:space="preserve">GRADE OF CONCRETE </t>
  </si>
  <si>
    <t xml:space="preserve">Existing Kota stone flooring to be salvaged and stored. </t>
  </si>
  <si>
    <t>Dismantling existing windows and clerestory windows, ventilations (aluminium, steel or wood) shutter including chowkhats, architrave, holdfasts, glass, hardware etc. including stacking of serviceable material and disposal of unserviceable material.(Incase of any window frame or window shutters in solid teak wood to be salvaged.)</t>
  </si>
  <si>
    <t>Dismantling existing doors (steel or wood) shutter including chowkhats, architrave, holdfasts, hardware etc. including stacking of serviceable material and disposal of unserviceable material.(Incase of any door frame or door shutters in solid teak wood to be salvaged.)</t>
  </si>
  <si>
    <t>Parapet Wall</t>
  </si>
  <si>
    <t>PART A</t>
  </si>
  <si>
    <t>PART B</t>
  </si>
  <si>
    <t>KOTA STONE FLOORING</t>
  </si>
  <si>
    <t>FIRST FLOOR SLAB</t>
  </si>
  <si>
    <t>TERRACE WATER PROOFING</t>
  </si>
  <si>
    <t>Terrace A</t>
  </si>
  <si>
    <t>Terrace B</t>
  </si>
  <si>
    <t>?</t>
  </si>
  <si>
    <t>Repeating?</t>
  </si>
  <si>
    <t>are 115mm thk walls considered as 120mm thk?</t>
  </si>
  <si>
    <t>what does negative sign indicates?</t>
  </si>
  <si>
    <t>Area is 1.29 as per drawings</t>
  </si>
  <si>
    <t>Areas to be rechecked</t>
  </si>
  <si>
    <t xml:space="preserve">chajja with 2.81, 12.11sqm areas are missing </t>
  </si>
  <si>
    <t>Which chajja is considered?</t>
  </si>
  <si>
    <t>chajja with 8.8sqm area is missing</t>
  </si>
  <si>
    <t>Chajja 0.8 x 3 missing</t>
  </si>
  <si>
    <t>Columns 300x300 have quantity of 16</t>
  </si>
  <si>
    <t xml:space="preserve">Lift shear wall to be included </t>
  </si>
  <si>
    <t>300x300, 300x600, 300x450, 450x450, all columns to be included and quantities to be rechecked</t>
  </si>
  <si>
    <t>PART-A</t>
  </si>
  <si>
    <t>PART-B</t>
  </si>
  <si>
    <t>TOTAL QUANTITY</t>
  </si>
  <si>
    <t>P-area</t>
  </si>
  <si>
    <t xml:space="preserve">Mid landing </t>
  </si>
  <si>
    <t xml:space="preserve">Waist slab </t>
  </si>
  <si>
    <t>L=SQRT(((9*0.3)^2)+((10*0.15)^2))</t>
  </si>
  <si>
    <t>L=SQRT(((7*0.3)^2)+((8*0.15)^2))</t>
  </si>
  <si>
    <t>L=SQRT(((8*0.3)^2)+((9*0.15)^2))</t>
  </si>
  <si>
    <t xml:space="preserve">Semi-cricle-Staircase </t>
  </si>
  <si>
    <t>Staircase</t>
  </si>
  <si>
    <t>Mid landing</t>
  </si>
  <si>
    <t>COUNTER</t>
  </si>
  <si>
    <t>Breaking, demolishing RCC work, Brick / Concrete Block masonry with plastering work manually / by mechanical means including disposal of steel bars and unserviceable material as per direction of PM.</t>
  </si>
  <si>
    <t>Dismantling exisiting Terrace waterproofing with brick bat coba in cement mortar and top finish layer (including dismantling of existing unused services line and grouting holes by concrete) also include stacking of serviceable material and disposal of unserviceable material.</t>
  </si>
  <si>
    <t>1.1.5.a</t>
  </si>
  <si>
    <t>1.1.10</t>
  </si>
  <si>
    <t>PROJECT - OAB REDEVELOPMENT AT NLSIU, BENGALURU
CLIENT - National Law School of India University, BENGALURU
ARCHITECT - DCOOP ARCHITECTS</t>
  </si>
  <si>
    <t>BILLS OF QUANTITIES
DEMOLITION WORKS</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</si>
</sst>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3" formatCode="_ * #,##0.00_ ;_ * \-#,##0.00_ ;_ * &quot;-&quot;??_ ;_ @_ "/>
    <numFmt numFmtId="164" formatCode="_-* #,##0_-;\-* #,##0_-;_-* &quot;-&quot;_-;_-@_-"/>
    <numFmt numFmtId="165" formatCode="_-* #,##0.00_-;\-* #,##0.00_-;_-* &quot;-&quot;??_-;_-@_-"/>
    <numFmt numFmtId="166" formatCode="_(* #,##0_);_(* \(#,##0\);_(* &quot;-&quot;_);_(@_)"/>
    <numFmt numFmtId="167" formatCode="_(&quot;$&quot;* #,##0.00_);_(&quot;$&quot;* \(#,##0.00\);_(&quot;$&quot;* &quot;-&quot;??_);_(@_)"/>
    <numFmt numFmtId="168" formatCode="_(* #,##0.00_);_(* \(#,##0.00\);_(* &quot;-&quot;??_);_(@_)"/>
    <numFmt numFmtId="169" formatCode="0.0"/>
    <numFmt numFmtId="170" formatCode="0.00_)"/>
    <numFmt numFmtId="171" formatCode="_-&quot;$&quot;* #,##0_-;\-&quot;$&quot;* #,##0_-;_-&quot;$&quot;* &quot;-&quot;_-;_-@_-"/>
    <numFmt numFmtId="172" formatCode="_-&quot;$&quot;* #,##0.00_-;\-&quot;$&quot;* #,##0.00_-;_-&quot;$&quot;* &quot;-&quot;??_-;_-@_-"/>
    <numFmt numFmtId="173" formatCode="0.000"/>
    <numFmt numFmtId="174" formatCode="&quot;\&quot;#,##0;[Red]&quot;\&quot;\-#,##0"/>
    <numFmt numFmtId="175" formatCode="&quot;\&quot;#,##0.00;[Red]&quot;\&quot;\-#,##0.00"/>
    <numFmt numFmtId="176" formatCode="_-* #,##0.00\ [$€-1]_-;\-* #,##0.00\ [$€-1]_-;_-* &quot;-&quot;??\ [$€-1]_-"/>
    <numFmt numFmtId="177" formatCode="_-* #,##0\ _F_-;\-* #,##0\ _F_-;_-* &quot;-&quot;\ _F_-;_-@_-"/>
    <numFmt numFmtId="178" formatCode="_-* #,##0.00\ _F_-;\-* #,##0.00\ _F_-;_-* &quot;-&quot;??\ _F_-;_-@_-"/>
    <numFmt numFmtId="179" formatCode="_ * #,##0_)\ &quot;$&quot;_ ;_ * \(#,##0\)\ &quot;$&quot;_ ;_ * &quot;-&quot;_)\ &quot;$&quot;_ ;_ @_ "/>
    <numFmt numFmtId="180" formatCode="_ * #,##0.00_)\ &quot;$&quot;_ ;_ * \(#,##0.00\)\ &quot;$&quot;_ ;_ * &quot;-&quot;??_)\ &quot;$&quot;_ ;_ @_ "/>
    <numFmt numFmtId="181" formatCode="#,##0.000"/>
    <numFmt numFmtId="182" formatCode="yyyy"/>
    <numFmt numFmtId="183" formatCode="General_)"/>
    <numFmt numFmtId="184" formatCode="#,##0.0_);\(#,##0.0\)"/>
    <numFmt numFmtId="185" formatCode="#,##0.000_);\(#,##0.000\)"/>
    <numFmt numFmtId="186" formatCode="\(0.00%"/>
    <numFmt numFmtId="187" formatCode="\U\S\$#,##0.00;\(\U\S\$#,##0.00\)"/>
    <numFmt numFmtId="188" formatCode="\+0.00%\+"/>
    <numFmt numFmtId="189" formatCode="0.00%\)"/>
    <numFmt numFmtId="190" formatCode="_-* #,##0_-;\-* #,##0_-;_-* \-_-;_-@_-"/>
    <numFmt numFmtId="191" formatCode="#,##0.00%"/>
    <numFmt numFmtId="192" formatCode="_(* #,##0.00_);_(* \(#,##0.00\);_(* \-??_);_(@_)"/>
    <numFmt numFmtId="193" formatCode="[$-409]d\-mmm\-yyyy;@"/>
    <numFmt numFmtId="194" formatCode="[$-409]d\-mmm\-yy;@"/>
    <numFmt numFmtId="196" formatCode="_ * #,##0_ ;_ * \-#,##0_ ;_ * &quot;-&quot;??_ ;_ @_ "/>
  </numFmts>
  <fonts count="97">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Helv"/>
      <charset val="204"/>
    </font>
    <font>
      <sz val="10"/>
      <name val="Times New Roman"/>
      <family val="1"/>
    </font>
    <font>
      <sz val="8"/>
      <name val="Arial"/>
      <family val="2"/>
    </font>
    <font>
      <b/>
      <sz val="12"/>
      <name val="Arial"/>
      <family val="2"/>
    </font>
    <font>
      <b/>
      <i/>
      <sz val="16"/>
      <name val="Helv"/>
    </font>
    <font>
      <b/>
      <sz val="10"/>
      <name val="Arial"/>
      <family val="2"/>
    </font>
    <font>
      <b/>
      <sz val="11"/>
      <name val="Times New Roman"/>
      <family val="1"/>
    </font>
    <font>
      <sz val="10"/>
      <name val="Arial"/>
      <family val="2"/>
    </font>
    <font>
      <sz val="11"/>
      <name val="돋움"/>
      <charset val="129"/>
    </font>
    <font>
      <sz val="10"/>
      <name val="Helv"/>
      <family val="2"/>
      <charset val="204"/>
    </font>
    <font>
      <sz val="10"/>
      <name val="Cambria"/>
      <family val="1"/>
      <scheme val="major"/>
    </font>
    <font>
      <b/>
      <sz val="14"/>
      <name val="Cambria"/>
      <family val="1"/>
      <scheme val="major"/>
    </font>
    <font>
      <b/>
      <sz val="18"/>
      <name val="Cambria"/>
      <family val="1"/>
      <scheme val="major"/>
    </font>
    <font>
      <b/>
      <sz val="9"/>
      <name val="Arial"/>
      <family val="2"/>
    </font>
    <font>
      <sz val="9"/>
      <name val="Arial"/>
      <family val="2"/>
    </font>
    <font>
      <b/>
      <sz val="8"/>
      <name val="Arial"/>
      <family val="2"/>
    </font>
    <font>
      <sz val="11"/>
      <name val="??"/>
      <family val="1"/>
      <charset val="128"/>
    </font>
    <font>
      <sz val="11"/>
      <name val="?? ??"/>
      <family val="1"/>
      <charset val="128"/>
    </font>
    <font>
      <sz val="14"/>
      <name val="Terminal"/>
      <family val="3"/>
      <charset val="128"/>
    </font>
    <font>
      <sz val="10"/>
      <name val="Helv"/>
      <family val="2"/>
    </font>
    <font>
      <sz val="10"/>
      <name val="Helv"/>
    </font>
    <font>
      <sz val="11"/>
      <name val="돋움"/>
      <family val="3"/>
      <charset val="129"/>
    </font>
    <font>
      <sz val="11"/>
      <name val="돋움"/>
      <family val="2"/>
      <charset val="129"/>
    </font>
    <font>
      <sz val="10"/>
      <color indexed="8"/>
      <name val="Arial"/>
      <family val="2"/>
    </font>
    <font>
      <sz val="10"/>
      <color indexed="9"/>
      <name val="Arial"/>
      <family val="2"/>
    </font>
    <font>
      <sz val="10"/>
      <color indexed="20"/>
      <name val="Arial"/>
      <family val="2"/>
    </font>
    <font>
      <sz val="9"/>
      <name val="Times New Roman"/>
      <family val="1"/>
    </font>
    <font>
      <sz val="10"/>
      <name val="Courier"/>
      <family val="3"/>
    </font>
    <font>
      <b/>
      <sz val="10"/>
      <color indexed="52"/>
      <name val="Arial"/>
      <family val="2"/>
    </font>
    <font>
      <b/>
      <sz val="10"/>
      <color indexed="9"/>
      <name val="Arial"/>
      <family val="2"/>
    </font>
    <font>
      <sz val="10"/>
      <name val="Tms Rmn"/>
    </font>
    <font>
      <sz val="11"/>
      <color indexed="8"/>
      <name val="Calibri"/>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u/>
      <sz val="10"/>
      <color indexed="12"/>
      <name val="Arial"/>
      <family val="2"/>
    </font>
    <font>
      <sz val="10"/>
      <color indexed="62"/>
      <name val="Arial"/>
      <family val="2"/>
    </font>
    <font>
      <sz val="10"/>
      <color indexed="52"/>
      <name val="Arial"/>
      <family val="2"/>
    </font>
    <font>
      <sz val="10"/>
      <color indexed="60"/>
      <name val="Arial"/>
      <family val="2"/>
    </font>
    <font>
      <b/>
      <sz val="10"/>
      <color indexed="63"/>
      <name val="Arial"/>
      <family val="2"/>
    </font>
    <font>
      <sz val="12"/>
      <color indexed="8"/>
      <name val="Times New Roman"/>
      <family val="1"/>
    </font>
    <font>
      <sz val="10"/>
      <name val="MS Sans Serif"/>
      <family val="2"/>
    </font>
    <font>
      <b/>
      <sz val="18"/>
      <color indexed="56"/>
      <name val="Cambria"/>
      <family val="2"/>
    </font>
    <font>
      <b/>
      <sz val="10"/>
      <color indexed="8"/>
      <name val="Arial"/>
      <family val="2"/>
    </font>
    <font>
      <sz val="10"/>
      <color indexed="10"/>
      <name val="Arial"/>
      <family val="2"/>
    </font>
    <font>
      <sz val="11"/>
      <name val="ＭＳ 明朝"/>
      <family val="1"/>
      <charset val="128"/>
    </font>
    <font>
      <sz val="10"/>
      <name val="ＭＳ ゴシック"/>
      <family val="3"/>
      <charset val="128"/>
    </font>
    <font>
      <sz val="14"/>
      <name val="Terminal"/>
      <family val="3"/>
      <charset val="255"/>
    </font>
    <font>
      <sz val="11"/>
      <name val="??"/>
      <charset val="129"/>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sz val="12"/>
      <name val="Times New Roman"/>
      <family val="1"/>
    </font>
    <font>
      <sz val="10"/>
      <name val="Arial"/>
      <family val="2"/>
      <charset val="204"/>
    </font>
    <font>
      <sz val="10"/>
      <name val="Helv"/>
      <family val="1"/>
      <charset val="204"/>
    </font>
    <font>
      <sz val="11"/>
      <name val="돋움"/>
      <family val="1"/>
      <charset val="129"/>
    </font>
    <font>
      <sz val="11"/>
      <name val="µ¸¿ò"/>
      <family val="3"/>
      <charset val="129"/>
    </font>
    <font>
      <sz val="11"/>
      <color indexed="63"/>
      <name val="Calibri"/>
      <family val="2"/>
    </font>
    <font>
      <sz val="10"/>
      <name val="Vogue"/>
    </font>
    <font>
      <sz val="10"/>
      <name val="Arial"/>
      <family val="2"/>
      <charset val="1"/>
    </font>
    <font>
      <sz val="11"/>
      <color theme="1"/>
      <name val="Calibri"/>
      <family val="2"/>
    </font>
    <font>
      <b/>
      <i/>
      <sz val="14"/>
      <name val="Times New Roman"/>
      <family val="1"/>
    </font>
    <font>
      <sz val="12"/>
      <name val="명조"/>
      <family val="3"/>
      <charset val="129"/>
    </font>
    <font>
      <sz val="10"/>
      <name val="Arial"/>
      <family val="2"/>
    </font>
    <font>
      <sz val="10"/>
      <name val="Arial Narrow"/>
      <family val="2"/>
    </font>
    <font>
      <sz val="10"/>
      <color rgb="FF000000"/>
      <name val="Times New Roman"/>
      <family val="1"/>
    </font>
    <font>
      <sz val="18"/>
      <color theme="3" tint="0.39997558519241921"/>
      <name val="Cambria"/>
      <family val="1"/>
      <scheme val="major"/>
    </font>
    <font>
      <sz val="12"/>
      <name val="Cambria"/>
      <family val="1"/>
      <scheme val="major"/>
    </font>
    <font>
      <sz val="11"/>
      <name val="돋움"/>
    </font>
    <font>
      <sz val="10"/>
      <name val="Bookman Old Style"/>
      <family val="1"/>
    </font>
    <font>
      <sz val="10"/>
      <color rgb="FFFF0000"/>
      <name val="Arial"/>
      <family val="2"/>
    </font>
    <font>
      <b/>
      <sz val="10"/>
      <color rgb="FFFF0000"/>
      <name val="Arial"/>
      <family val="2"/>
    </font>
    <font>
      <sz val="10"/>
      <color theme="1"/>
      <name val="Arial"/>
      <family val="2"/>
    </font>
    <font>
      <sz val="10"/>
      <name val="Arial"/>
    </font>
    <font>
      <b/>
      <i/>
      <sz val="10"/>
      <name val="Arial"/>
      <family val="2"/>
    </font>
  </fonts>
  <fills count="5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0.249977111117893"/>
        <bgColor indexed="64"/>
      </patternFill>
    </fill>
    <fill>
      <patternFill patternType="solid">
        <fgColor indexed="31"/>
      </patternFill>
    </fill>
    <fill>
      <patternFill patternType="solid">
        <fgColor indexed="31"/>
        <bgColor indexed="22"/>
      </patternFill>
    </fill>
    <fill>
      <patternFill patternType="solid">
        <fgColor indexed="45"/>
      </patternFill>
    </fill>
    <fill>
      <patternFill patternType="solid">
        <fgColor indexed="45"/>
        <bgColor indexed="29"/>
      </patternFill>
    </fill>
    <fill>
      <patternFill patternType="solid">
        <fgColor indexed="42"/>
      </patternFill>
    </fill>
    <fill>
      <patternFill patternType="solid">
        <fgColor indexed="42"/>
        <bgColor indexed="27"/>
      </patternFill>
    </fill>
    <fill>
      <patternFill patternType="solid">
        <fgColor indexed="46"/>
      </patternFill>
    </fill>
    <fill>
      <patternFill patternType="solid">
        <fgColor indexed="46"/>
        <bgColor indexed="24"/>
      </patternFill>
    </fill>
    <fill>
      <patternFill patternType="solid">
        <fgColor indexed="27"/>
      </patternFill>
    </fill>
    <fill>
      <patternFill patternType="solid">
        <fgColor indexed="27"/>
        <bgColor indexed="41"/>
      </patternFill>
    </fill>
    <fill>
      <patternFill patternType="solid">
        <fgColor indexed="47"/>
      </patternFill>
    </fill>
    <fill>
      <patternFill patternType="solid">
        <fgColor indexed="47"/>
        <bgColor indexed="22"/>
      </patternFill>
    </fill>
    <fill>
      <patternFill patternType="solid">
        <fgColor indexed="44"/>
      </patternFill>
    </fill>
    <fill>
      <patternFill patternType="solid">
        <fgColor indexed="44"/>
        <bgColor indexed="31"/>
      </patternFill>
    </fill>
    <fill>
      <patternFill patternType="solid">
        <fgColor indexed="29"/>
      </patternFill>
    </fill>
    <fill>
      <patternFill patternType="solid">
        <fgColor indexed="29"/>
        <bgColor indexed="45"/>
      </patternFill>
    </fill>
    <fill>
      <patternFill patternType="solid">
        <fgColor indexed="11"/>
      </patternFill>
    </fill>
    <fill>
      <patternFill patternType="solid">
        <fgColor indexed="11"/>
        <bgColor indexed="49"/>
      </patternFill>
    </fill>
    <fill>
      <patternFill patternType="solid">
        <fgColor indexed="51"/>
      </patternFill>
    </fill>
    <fill>
      <patternFill patternType="solid">
        <fgColor indexed="51"/>
        <bgColor indexed="13"/>
      </patternFill>
    </fill>
    <fill>
      <patternFill patternType="solid">
        <fgColor indexed="30"/>
      </patternFill>
    </fill>
    <fill>
      <patternFill patternType="solid">
        <fgColor indexed="30"/>
        <bgColor indexed="21"/>
      </patternFill>
    </fill>
    <fill>
      <patternFill patternType="solid">
        <fgColor indexed="36"/>
      </patternFill>
    </fill>
    <fill>
      <patternFill patternType="solid">
        <fgColor indexed="20"/>
        <bgColor indexed="36"/>
      </patternFill>
    </fill>
    <fill>
      <patternFill patternType="solid">
        <fgColor indexed="49"/>
      </patternFill>
    </fill>
    <fill>
      <patternFill patternType="solid">
        <fgColor indexed="49"/>
        <bgColor indexed="40"/>
      </patternFill>
    </fill>
    <fill>
      <patternFill patternType="solid">
        <fgColor indexed="52"/>
      </patternFill>
    </fill>
    <fill>
      <patternFill patternType="solid">
        <fgColor indexed="52"/>
        <bgColor indexed="51"/>
      </patternFill>
    </fill>
    <fill>
      <patternFill patternType="solid">
        <fgColor indexed="62"/>
      </patternFill>
    </fill>
    <fill>
      <patternFill patternType="solid">
        <fgColor indexed="62"/>
        <bgColor indexed="56"/>
      </patternFill>
    </fill>
    <fill>
      <patternFill patternType="solid">
        <fgColor indexed="10"/>
      </patternFill>
    </fill>
    <fill>
      <patternFill patternType="solid">
        <fgColor indexed="10"/>
        <bgColor indexed="60"/>
      </patternFill>
    </fill>
    <fill>
      <patternFill patternType="solid">
        <fgColor indexed="57"/>
      </patternFill>
    </fill>
    <fill>
      <patternFill patternType="solid">
        <fgColor indexed="57"/>
        <bgColor indexed="21"/>
      </patternFill>
    </fill>
    <fill>
      <patternFill patternType="solid">
        <fgColor indexed="53"/>
      </patternFill>
    </fill>
    <fill>
      <patternFill patternType="solid">
        <fgColor indexed="53"/>
        <bgColor indexed="52"/>
      </patternFill>
    </fill>
    <fill>
      <patternFill patternType="solid">
        <fgColor indexed="22"/>
      </patternFill>
    </fill>
    <fill>
      <patternFill patternType="solid">
        <fgColor indexed="22"/>
        <bgColor indexed="31"/>
      </patternFill>
    </fill>
    <fill>
      <patternFill patternType="solid">
        <fgColor indexed="55"/>
      </patternFill>
    </fill>
    <fill>
      <patternFill patternType="solid">
        <fgColor indexed="55"/>
        <bgColor indexed="23"/>
      </patternFill>
    </fill>
    <fill>
      <patternFill patternType="solid">
        <fgColor indexed="43"/>
      </patternFill>
    </fill>
    <fill>
      <patternFill patternType="solid">
        <fgColor indexed="43"/>
        <bgColor indexed="26"/>
      </patternFill>
    </fill>
    <fill>
      <patternFill patternType="solid">
        <fgColor indexed="26"/>
      </patternFill>
    </fill>
    <fill>
      <patternFill patternType="solid">
        <fgColor indexed="26"/>
        <bgColor indexed="9"/>
      </patternFill>
    </fill>
    <fill>
      <patternFill patternType="solid">
        <fgColor indexed="9"/>
        <bgColor indexed="64"/>
      </patternFill>
    </fill>
    <fill>
      <patternFill patternType="solid">
        <fgColor theme="8" tint="0.59999389629810485"/>
        <bgColor indexed="64"/>
      </patternFill>
    </fill>
    <fill>
      <patternFill patternType="solid">
        <fgColor theme="0"/>
        <bgColor indexed="64"/>
      </patternFill>
    </fill>
    <fill>
      <patternFill patternType="solid">
        <fgColor rgb="FFFF0000"/>
        <bgColor indexed="64"/>
      </patternFill>
    </fill>
  </fills>
  <borders count="44">
    <border>
      <left/>
      <right/>
      <top/>
      <bottom/>
      <diagonal/>
    </border>
    <border>
      <left/>
      <right style="medium">
        <color indexed="64"/>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style="double">
        <color indexed="64"/>
      </top>
      <bottom style="double">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top/>
      <bottom style="thin">
        <color auto="1"/>
      </bottom>
      <diagonal/>
    </border>
    <border>
      <left/>
      <right/>
      <top/>
      <bottom style="thin">
        <color auto="1"/>
      </bottom>
      <diagonal/>
    </border>
    <border>
      <left/>
      <right style="thin">
        <color indexed="64"/>
      </right>
      <top/>
      <bottom style="thin">
        <color auto="1"/>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diagonal/>
    </border>
    <border>
      <left/>
      <right style="thin">
        <color auto="1"/>
      </right>
      <top style="thin">
        <color indexed="64"/>
      </top>
      <bottom/>
      <diagonal/>
    </border>
  </borders>
  <cellStyleXfs count="2034">
    <xf numFmtId="0" fontId="0" fillId="0" borderId="0"/>
    <xf numFmtId="0" fontId="9" fillId="0" borderId="1" applyNumberFormat="0" applyFill="0" applyBorder="0" applyAlignment="0" applyProtection="0">
      <protection locked="0"/>
    </xf>
    <xf numFmtId="38" fontId="10" fillId="2" borderId="0" applyNumberFormat="0" applyBorder="0" applyAlignment="0" applyProtection="0"/>
    <xf numFmtId="0" fontId="11" fillId="0" borderId="2" applyNumberFormat="0" applyAlignment="0" applyProtection="0">
      <alignment horizontal="left" vertical="center"/>
    </xf>
    <xf numFmtId="0" fontId="11" fillId="0" borderId="3">
      <alignment horizontal="left" vertical="center"/>
    </xf>
    <xf numFmtId="10" fontId="10" fillId="3" borderId="4" applyNumberFormat="0" applyBorder="0" applyAlignment="0" applyProtection="0"/>
    <xf numFmtId="170" fontId="12" fillId="0" borderId="0"/>
    <xf numFmtId="10" fontId="7" fillId="0" borderId="0" applyFont="0" applyFill="0" applyBorder="0" applyAlignment="0" applyProtection="0"/>
    <xf numFmtId="0" fontId="8" fillId="0" borderId="0"/>
    <xf numFmtId="40" fontId="14" fillId="0" borderId="0"/>
    <xf numFmtId="0" fontId="15"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6" fillId="0" borderId="0"/>
    <xf numFmtId="0" fontId="7" fillId="0" borderId="0"/>
    <xf numFmtId="0" fontId="74" fillId="0" borderId="0"/>
    <xf numFmtId="174" fontId="24" fillId="0" borderId="0" applyFont="0" applyFill="0" applyBorder="0" applyAlignment="0" applyProtection="0"/>
    <xf numFmtId="175" fontId="25" fillId="0" borderId="0" applyFont="0" applyFill="0" applyBorder="0" applyAlignment="0" applyProtection="0"/>
    <xf numFmtId="190" fontId="7" fillId="0" borderId="0" applyFont="0" applyFill="0" applyBorder="0" applyProtection="0">
      <alignment vertical="top"/>
    </xf>
    <xf numFmtId="40" fontId="25" fillId="0" borderId="0" applyFont="0" applyFill="0" applyBorder="0" applyAlignment="0" applyProtection="0"/>
    <xf numFmtId="38" fontId="25" fillId="0" borderId="0" applyFont="0" applyFill="0" applyBorder="0" applyAlignment="0" applyProtection="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0" fontId="8" fillId="0" borderId="0"/>
    <xf numFmtId="0" fontId="27" fillId="0" borderId="0"/>
    <xf numFmtId="0" fontId="26" fillId="0" borderId="0"/>
    <xf numFmtId="0" fontId="28" fillId="0" borderId="0"/>
    <xf numFmtId="0" fontId="26"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8" fillId="0" borderId="0"/>
    <xf numFmtId="0" fontId="28" fillId="0" borderId="0"/>
    <xf numFmtId="0" fontId="28" fillId="0" borderId="0"/>
    <xf numFmtId="0" fontId="26" fillId="0" borderId="0"/>
    <xf numFmtId="0" fontId="27" fillId="0" borderId="0"/>
    <xf numFmtId="0" fontId="28" fillId="0" borderId="0"/>
    <xf numFmtId="0" fontId="27" fillId="0" borderId="0"/>
    <xf numFmtId="0" fontId="27" fillId="0" borderId="0"/>
    <xf numFmtId="0" fontId="28" fillId="0" borderId="0"/>
    <xf numFmtId="0" fontId="28" fillId="0" borderId="0"/>
    <xf numFmtId="0" fontId="27"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7" fillId="0" borderId="0"/>
    <xf numFmtId="0" fontId="27" fillId="0" borderId="0"/>
    <xf numFmtId="0" fontId="28" fillId="0" borderId="0"/>
    <xf numFmtId="0" fontId="28" fillId="0" borderId="0"/>
    <xf numFmtId="0" fontId="28" fillId="0" borderId="0"/>
    <xf numFmtId="0" fontId="28" fillId="0" borderId="0"/>
    <xf numFmtId="0" fontId="27" fillId="0" borderId="0"/>
    <xf numFmtId="0" fontId="28" fillId="0" borderId="0"/>
    <xf numFmtId="0" fontId="28" fillId="0" borderId="0"/>
    <xf numFmtId="0" fontId="28" fillId="0" borderId="0"/>
    <xf numFmtId="0" fontId="7" fillId="0" borderId="0"/>
    <xf numFmtId="0" fontId="27" fillId="0" borderId="0"/>
    <xf numFmtId="0" fontId="27" fillId="0" borderId="0"/>
    <xf numFmtId="0" fontId="28" fillId="0" borderId="0"/>
    <xf numFmtId="0" fontId="26" fillId="0" borderId="0"/>
    <xf numFmtId="0" fontId="27" fillId="0" borderId="0"/>
    <xf numFmtId="0" fontId="28" fillId="0" borderId="0"/>
    <xf numFmtId="0" fontId="27" fillId="0" borderId="0"/>
    <xf numFmtId="0" fontId="27" fillId="0" borderId="0"/>
    <xf numFmtId="0" fontId="28" fillId="0" borderId="0"/>
    <xf numFmtId="0" fontId="28" fillId="0" borderId="0"/>
    <xf numFmtId="0" fontId="27" fillId="0" borderId="0"/>
    <xf numFmtId="0" fontId="27" fillId="0" borderId="0"/>
    <xf numFmtId="0" fontId="28" fillId="0" borderId="0"/>
    <xf numFmtId="0" fontId="27" fillId="0" borderId="0"/>
    <xf numFmtId="0" fontId="27" fillId="0" borderId="0"/>
    <xf numFmtId="0" fontId="28" fillId="0" borderId="0"/>
    <xf numFmtId="0" fontId="26" fillId="0" borderId="0"/>
    <xf numFmtId="0" fontId="26" fillId="0" borderId="0"/>
    <xf numFmtId="0" fontId="26" fillId="0" borderId="0"/>
    <xf numFmtId="0" fontId="26" fillId="0" borderId="0"/>
    <xf numFmtId="0" fontId="26" fillId="0" borderId="0"/>
    <xf numFmtId="0" fontId="26" fillId="0" borderId="0"/>
    <xf numFmtId="0" fontId="27" fillId="0" borderId="0"/>
    <xf numFmtId="0" fontId="27" fillId="0" borderId="0"/>
    <xf numFmtId="0" fontId="8" fillId="0" borderId="0"/>
    <xf numFmtId="0" fontId="27" fillId="0" borderId="0"/>
    <xf numFmtId="0" fontId="27" fillId="0" borderId="0"/>
    <xf numFmtId="0" fontId="28" fillId="0" borderId="0"/>
    <xf numFmtId="0" fontId="28" fillId="0" borderId="0"/>
    <xf numFmtId="0" fontId="28"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7" fillId="0" borderId="0"/>
    <xf numFmtId="0" fontId="26" fillId="0" borderId="0"/>
    <xf numFmtId="0" fontId="27" fillId="0" borderId="0"/>
    <xf numFmtId="0" fontId="28" fillId="0" borderId="0"/>
    <xf numFmtId="0" fontId="28" fillId="0" borderId="0"/>
    <xf numFmtId="0" fontId="28" fillId="0" borderId="0"/>
    <xf numFmtId="0" fontId="27" fillId="0" borderId="0"/>
    <xf numFmtId="0" fontId="27" fillId="0" borderId="0"/>
    <xf numFmtId="0" fontId="26" fillId="0" borderId="0"/>
    <xf numFmtId="0" fontId="26" fillId="0" borderId="0"/>
    <xf numFmtId="0" fontId="28" fillId="0" borderId="0"/>
    <xf numFmtId="0" fontId="27" fillId="0" borderId="0"/>
    <xf numFmtId="0" fontId="28" fillId="0" borderId="0"/>
    <xf numFmtId="0" fontId="13" fillId="0" borderId="0"/>
    <xf numFmtId="0" fontId="13" fillId="0" borderId="0"/>
    <xf numFmtId="0" fontId="28" fillId="0" borderId="0"/>
    <xf numFmtId="0" fontId="13" fillId="0" borderId="0"/>
    <xf numFmtId="0" fontId="28" fillId="0" borderId="0"/>
    <xf numFmtId="0" fontId="13" fillId="0" borderId="0"/>
    <xf numFmtId="0" fontId="28" fillId="0" borderId="0"/>
    <xf numFmtId="0" fontId="13" fillId="0" borderId="0"/>
    <xf numFmtId="0" fontId="28" fillId="0" borderId="0"/>
    <xf numFmtId="0" fontId="28" fillId="0" borderId="0"/>
    <xf numFmtId="0" fontId="13" fillId="0" borderId="0"/>
    <xf numFmtId="0" fontId="13" fillId="0" borderId="0"/>
    <xf numFmtId="0" fontId="13"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8" fillId="0" borderId="0"/>
    <xf numFmtId="0" fontId="28" fillId="0" borderId="0"/>
    <xf numFmtId="0" fontId="28" fillId="0" borderId="0"/>
    <xf numFmtId="0" fontId="28" fillId="0" borderId="0"/>
    <xf numFmtId="0" fontId="13" fillId="0" borderId="0"/>
    <xf numFmtId="0" fontId="28" fillId="0" borderId="0"/>
    <xf numFmtId="0" fontId="28" fillId="0" borderId="0"/>
    <xf numFmtId="0" fontId="13" fillId="0" borderId="0"/>
    <xf numFmtId="0" fontId="28" fillId="0" borderId="0"/>
    <xf numFmtId="0" fontId="7" fillId="0" borderId="0"/>
    <xf numFmtId="0" fontId="27" fillId="0" borderId="0"/>
    <xf numFmtId="0" fontId="27" fillId="0" borderId="0"/>
    <xf numFmtId="0" fontId="7" fillId="0" borderId="0"/>
    <xf numFmtId="0" fontId="27" fillId="0" borderId="0"/>
    <xf numFmtId="0" fontId="8" fillId="0" borderId="0"/>
    <xf numFmtId="0" fontId="75" fillId="0" borderId="0"/>
    <xf numFmtId="0" fontId="16" fillId="0" borderId="0"/>
    <xf numFmtId="0" fontId="8" fillId="0" borderId="0"/>
    <xf numFmtId="0" fontId="8" fillId="0" borderId="0"/>
    <xf numFmtId="0" fontId="57" fillId="0" borderId="0"/>
    <xf numFmtId="0" fontId="75" fillId="0" borderId="0"/>
    <xf numFmtId="0" fontId="8" fillId="0" borderId="0"/>
    <xf numFmtId="0" fontId="57" fillId="0" borderId="0"/>
    <xf numFmtId="0" fontId="75" fillId="0" borderId="0"/>
    <xf numFmtId="0" fontId="16" fillId="0" borderId="0"/>
    <xf numFmtId="0" fontId="16" fillId="0" borderId="0"/>
    <xf numFmtId="0" fontId="8" fillId="0" borderId="0"/>
    <xf numFmtId="0" fontId="75" fillId="0" borderId="0"/>
    <xf numFmtId="0" fontId="8" fillId="0" borderId="0"/>
    <xf numFmtId="0" fontId="7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0" fontId="8" fillId="0" borderId="0"/>
    <xf numFmtId="0" fontId="8" fillId="0" borderId="0"/>
    <xf numFmtId="0" fontId="13" fillId="0" borderId="0"/>
    <xf numFmtId="0" fontId="13" fillId="0" borderId="0"/>
    <xf numFmtId="0" fontId="8" fillId="0" borderId="0"/>
    <xf numFmtId="0" fontId="13" fillId="0" borderId="0"/>
    <xf numFmtId="0" fontId="8" fillId="0" borderId="0"/>
    <xf numFmtId="0" fontId="8" fillId="0" borderId="0"/>
    <xf numFmtId="0" fontId="8" fillId="0" borderId="0"/>
    <xf numFmtId="0" fontId="8" fillId="0" borderId="0"/>
    <xf numFmtId="0" fontId="8" fillId="0" borderId="0"/>
    <xf numFmtId="0" fontId="13" fillId="0" borderId="0"/>
    <xf numFmtId="0" fontId="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8" fillId="0" borderId="0"/>
    <xf numFmtId="0" fontId="57"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8" fillId="0" borderId="0"/>
    <xf numFmtId="0" fontId="8" fillId="0" borderId="0"/>
    <xf numFmtId="0" fontId="13" fillId="0" borderId="0"/>
    <xf numFmtId="0" fontId="13" fillId="0" borderId="0"/>
    <xf numFmtId="0" fontId="13" fillId="0" borderId="0"/>
    <xf numFmtId="0" fontId="8" fillId="0" borderId="0"/>
    <xf numFmtId="0" fontId="75" fillId="0" borderId="0"/>
    <xf numFmtId="0" fontId="8" fillId="0" borderId="0"/>
    <xf numFmtId="0" fontId="8" fillId="0" borderId="0"/>
    <xf numFmtId="0" fontId="16" fillId="0" borderId="0"/>
    <xf numFmtId="0" fontId="8" fillId="0" borderId="0"/>
    <xf numFmtId="0" fontId="16" fillId="0" borderId="0"/>
    <xf numFmtId="0" fontId="8" fillId="0" borderId="0"/>
    <xf numFmtId="0" fontId="75" fillId="0" borderId="0"/>
    <xf numFmtId="0" fontId="8" fillId="0" borderId="0"/>
    <xf numFmtId="0" fontId="13" fillId="0" borderId="0"/>
    <xf numFmtId="0" fontId="8" fillId="0" borderId="0"/>
    <xf numFmtId="0" fontId="13" fillId="0" borderId="0"/>
    <xf numFmtId="0" fontId="8" fillId="0" borderId="0"/>
    <xf numFmtId="0" fontId="13" fillId="0" borderId="0"/>
    <xf numFmtId="0" fontId="8" fillId="0" borderId="0"/>
    <xf numFmtId="0" fontId="8" fillId="0" borderId="0"/>
    <xf numFmtId="0" fontId="8" fillId="0" borderId="0"/>
    <xf numFmtId="0" fontId="13" fillId="0" borderId="0"/>
    <xf numFmtId="0" fontId="8" fillId="0" borderId="0"/>
    <xf numFmtId="0" fontId="8" fillId="0" borderId="0"/>
    <xf numFmtId="0" fontId="8" fillId="0" borderId="0"/>
    <xf numFmtId="0" fontId="8" fillId="0" borderId="0"/>
    <xf numFmtId="0" fontId="13" fillId="0" borderId="0"/>
    <xf numFmtId="0" fontId="8" fillId="0" borderId="0"/>
    <xf numFmtId="0" fontId="8" fillId="0" borderId="0"/>
    <xf numFmtId="0" fontId="13" fillId="0" borderId="0"/>
    <xf numFmtId="0" fontId="8" fillId="0" borderId="0"/>
    <xf numFmtId="0" fontId="8" fillId="0" borderId="0"/>
    <xf numFmtId="0" fontId="8" fillId="0" borderId="0"/>
    <xf numFmtId="0" fontId="13" fillId="0" borderId="0"/>
    <xf numFmtId="0" fontId="13" fillId="0" borderId="0"/>
    <xf numFmtId="0" fontId="8" fillId="0" borderId="0"/>
    <xf numFmtId="0" fontId="13" fillId="0" borderId="0"/>
    <xf numFmtId="0" fontId="13" fillId="0" borderId="0"/>
    <xf numFmtId="0" fontId="8" fillId="0" borderId="0"/>
    <xf numFmtId="0" fontId="8" fillId="0" borderId="0"/>
    <xf numFmtId="0" fontId="13" fillId="0" borderId="0"/>
    <xf numFmtId="0" fontId="8" fillId="0" borderId="0"/>
    <xf numFmtId="0" fontId="57" fillId="0" borderId="0"/>
    <xf numFmtId="0" fontId="8" fillId="0" borderId="0"/>
    <xf numFmtId="0" fontId="13" fillId="0" borderId="0"/>
    <xf numFmtId="0" fontId="13" fillId="0" borderId="0"/>
    <xf numFmtId="0" fontId="13" fillId="0" borderId="0"/>
    <xf numFmtId="0" fontId="13" fillId="0" borderId="0"/>
    <xf numFmtId="0" fontId="13" fillId="0" borderId="0"/>
    <xf numFmtId="0" fontId="8" fillId="0" borderId="0"/>
    <xf numFmtId="0" fontId="8" fillId="0" borderId="0"/>
    <xf numFmtId="0" fontId="8" fillId="0" borderId="0"/>
    <xf numFmtId="0" fontId="8" fillId="0" borderId="0"/>
    <xf numFmtId="0" fontId="13" fillId="0" borderId="0"/>
    <xf numFmtId="0" fontId="8" fillId="0" borderId="0"/>
    <xf numFmtId="0" fontId="75" fillId="0" borderId="0"/>
    <xf numFmtId="0" fontId="8" fillId="0" borderId="0"/>
    <xf numFmtId="0" fontId="16" fillId="0" borderId="0"/>
    <xf numFmtId="0" fontId="16" fillId="0" borderId="0"/>
    <xf numFmtId="0" fontId="16" fillId="0" borderId="0"/>
    <xf numFmtId="0" fontId="8" fillId="0" borderId="0"/>
    <xf numFmtId="0" fontId="16" fillId="0" borderId="0"/>
    <xf numFmtId="0" fontId="8" fillId="0" borderId="0"/>
    <xf numFmtId="0" fontId="8" fillId="0" borderId="0"/>
    <xf numFmtId="0" fontId="16" fillId="0" borderId="0"/>
    <xf numFmtId="0" fontId="16" fillId="0" borderId="0"/>
    <xf numFmtId="0" fontId="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8" fillId="0" borderId="0"/>
    <xf numFmtId="0" fontId="8" fillId="0" borderId="0"/>
    <xf numFmtId="0" fontId="8" fillId="0" borderId="0"/>
    <xf numFmtId="0" fontId="8" fillId="0" borderId="0"/>
    <xf numFmtId="0" fontId="8" fillId="0" borderId="0"/>
    <xf numFmtId="0" fontId="16" fillId="0" borderId="0"/>
    <xf numFmtId="0" fontId="16" fillId="0" borderId="0"/>
    <xf numFmtId="0" fontId="16" fillId="0" borderId="0"/>
    <xf numFmtId="0" fontId="16" fillId="0" borderId="0"/>
    <xf numFmtId="0" fontId="8" fillId="0" borderId="0"/>
    <xf numFmtId="0" fontId="16" fillId="0" borderId="0"/>
    <xf numFmtId="0" fontId="16" fillId="0" borderId="0"/>
    <xf numFmtId="0" fontId="16" fillId="0" borderId="0"/>
    <xf numFmtId="0" fontId="8" fillId="0" borderId="0"/>
    <xf numFmtId="0" fontId="8" fillId="0" borderId="0"/>
    <xf numFmtId="0" fontId="8" fillId="0" borderId="0"/>
    <xf numFmtId="0" fontId="8" fillId="0" borderId="0"/>
    <xf numFmtId="0" fontId="8" fillId="0" borderId="0"/>
    <xf numFmtId="0" fontId="13" fillId="0" borderId="0"/>
    <xf numFmtId="0" fontId="8" fillId="0" borderId="0"/>
    <xf numFmtId="0" fontId="8" fillId="0" borderId="0"/>
    <xf numFmtId="0" fontId="13" fillId="0" borderId="0"/>
    <xf numFmtId="0" fontId="13" fillId="0" borderId="0"/>
    <xf numFmtId="0" fontId="8" fillId="0" borderId="0"/>
    <xf numFmtId="0" fontId="13" fillId="0" borderId="0"/>
    <xf numFmtId="0" fontId="8" fillId="0" borderId="0"/>
    <xf numFmtId="0" fontId="8" fillId="0" borderId="0"/>
    <xf numFmtId="0" fontId="8" fillId="0" borderId="0"/>
    <xf numFmtId="0" fontId="8" fillId="0" borderId="0"/>
    <xf numFmtId="0" fontId="8" fillId="0" borderId="0"/>
    <xf numFmtId="0" fontId="13" fillId="0" borderId="0"/>
    <xf numFmtId="0" fontId="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57"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8" fillId="0" borderId="0"/>
    <xf numFmtId="0" fontId="8" fillId="0" borderId="0"/>
    <xf numFmtId="0" fontId="13" fillId="0" borderId="0"/>
    <xf numFmtId="0" fontId="13" fillId="0" borderId="0"/>
    <xf numFmtId="0" fontId="13" fillId="0" borderId="0"/>
    <xf numFmtId="0" fontId="8" fillId="0" borderId="0"/>
    <xf numFmtId="0" fontId="75"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0" fontId="8" fillId="0" borderId="0"/>
    <xf numFmtId="0" fontId="8" fillId="0" borderId="0"/>
    <xf numFmtId="0" fontId="13" fillId="0" borderId="0"/>
    <xf numFmtId="0" fontId="13" fillId="0" borderId="0"/>
    <xf numFmtId="0" fontId="8" fillId="0" borderId="0"/>
    <xf numFmtId="0" fontId="13" fillId="0" borderId="0"/>
    <xf numFmtId="0" fontId="8" fillId="0" borderId="0"/>
    <xf numFmtId="0" fontId="8" fillId="0" borderId="0"/>
    <xf numFmtId="0" fontId="8" fillId="0" borderId="0"/>
    <xf numFmtId="0" fontId="8" fillId="0" borderId="0"/>
    <xf numFmtId="0" fontId="8" fillId="0" borderId="0"/>
    <xf numFmtId="0" fontId="13" fillId="0" borderId="0"/>
    <xf numFmtId="0" fontId="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57"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8" fillId="0" borderId="0"/>
    <xf numFmtId="0" fontId="8" fillId="0" borderId="0"/>
    <xf numFmtId="0" fontId="13" fillId="0" borderId="0"/>
    <xf numFmtId="0" fontId="13" fillId="0" borderId="0"/>
    <xf numFmtId="0" fontId="13" fillId="0" borderId="0"/>
    <xf numFmtId="0" fontId="8" fillId="0" borderId="0"/>
    <xf numFmtId="0" fontId="75" fillId="0" borderId="0"/>
    <xf numFmtId="0" fontId="8" fillId="0" borderId="0"/>
    <xf numFmtId="0" fontId="8" fillId="0" borderId="0"/>
    <xf numFmtId="0" fontId="13" fillId="0" borderId="0"/>
    <xf numFmtId="0" fontId="8" fillId="0" borderId="0"/>
    <xf numFmtId="0" fontId="13" fillId="0" borderId="0"/>
    <xf numFmtId="0" fontId="8" fillId="0" borderId="0"/>
    <xf numFmtId="0" fontId="8" fillId="0" borderId="0"/>
    <xf numFmtId="0" fontId="13" fillId="0" borderId="0"/>
    <xf numFmtId="0" fontId="8" fillId="0" borderId="0"/>
    <xf numFmtId="0" fontId="8" fillId="0" borderId="0"/>
    <xf numFmtId="0" fontId="13" fillId="0" borderId="0"/>
    <xf numFmtId="0" fontId="8" fillId="0" borderId="0"/>
    <xf numFmtId="0" fontId="13" fillId="0" borderId="0"/>
    <xf numFmtId="0" fontId="8" fillId="0" borderId="0"/>
    <xf numFmtId="0" fontId="8" fillId="0" borderId="0"/>
    <xf numFmtId="0" fontId="8" fillId="0" borderId="0"/>
    <xf numFmtId="0" fontId="8" fillId="0" borderId="0"/>
    <xf numFmtId="0" fontId="8" fillId="0" borderId="0"/>
    <xf numFmtId="0" fontId="13" fillId="0" borderId="0"/>
    <xf numFmtId="0" fontId="13" fillId="0" borderId="0"/>
    <xf numFmtId="0" fontId="13" fillId="0" borderId="0"/>
    <xf numFmtId="0" fontId="13" fillId="0" borderId="0"/>
    <xf numFmtId="0" fontId="13" fillId="0" borderId="0"/>
    <xf numFmtId="0" fontId="8" fillId="0" borderId="0"/>
    <xf numFmtId="0" fontId="57"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8" fillId="0" borderId="0"/>
    <xf numFmtId="0" fontId="8" fillId="0" borderId="0"/>
    <xf numFmtId="0" fontId="13" fillId="0" borderId="0"/>
    <xf numFmtId="0" fontId="8" fillId="0" borderId="0"/>
    <xf numFmtId="0" fontId="8" fillId="0" borderId="0"/>
    <xf numFmtId="0" fontId="75" fillId="0" borderId="0"/>
    <xf numFmtId="0" fontId="8" fillId="0" borderId="0"/>
    <xf numFmtId="0" fontId="13" fillId="0" borderId="0"/>
    <xf numFmtId="0" fontId="8" fillId="0" borderId="0"/>
    <xf numFmtId="0" fontId="13" fillId="0" borderId="0"/>
    <xf numFmtId="0" fontId="8" fillId="0" borderId="0"/>
    <xf numFmtId="0" fontId="8" fillId="0" borderId="0"/>
    <xf numFmtId="0" fontId="13" fillId="0" borderId="0"/>
    <xf numFmtId="0" fontId="8" fillId="0" borderId="0"/>
    <xf numFmtId="0" fontId="8" fillId="0" borderId="0"/>
    <xf numFmtId="0" fontId="13" fillId="0" borderId="0"/>
    <xf numFmtId="0" fontId="8" fillId="0" borderId="0"/>
    <xf numFmtId="0" fontId="13" fillId="0" borderId="0"/>
    <xf numFmtId="0" fontId="8" fillId="0" borderId="0"/>
    <xf numFmtId="0" fontId="8" fillId="0" borderId="0"/>
    <xf numFmtId="0" fontId="8" fillId="0" borderId="0"/>
    <xf numFmtId="0" fontId="8" fillId="0" borderId="0"/>
    <xf numFmtId="0" fontId="8" fillId="0" borderId="0"/>
    <xf numFmtId="0" fontId="13" fillId="0" borderId="0"/>
    <xf numFmtId="0" fontId="13" fillId="0" borderId="0"/>
    <xf numFmtId="0" fontId="13" fillId="0" borderId="0"/>
    <xf numFmtId="0" fontId="13" fillId="0" borderId="0"/>
    <xf numFmtId="0" fontId="13" fillId="0" borderId="0"/>
    <xf numFmtId="0" fontId="8" fillId="0" borderId="0"/>
    <xf numFmtId="0" fontId="57"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8" fillId="0" borderId="0"/>
    <xf numFmtId="0" fontId="8" fillId="0" borderId="0"/>
    <xf numFmtId="0" fontId="13" fillId="0" borderId="0"/>
    <xf numFmtId="0" fontId="8" fillId="0" borderId="0"/>
    <xf numFmtId="0" fontId="8" fillId="0" borderId="0"/>
    <xf numFmtId="0" fontId="75" fillId="0" borderId="0"/>
    <xf numFmtId="0" fontId="8" fillId="0" borderId="0"/>
    <xf numFmtId="0" fontId="57" fillId="0" borderId="0"/>
    <xf numFmtId="0" fontId="75" fillId="0" borderId="0"/>
    <xf numFmtId="0" fontId="8" fillId="0" borderId="0"/>
    <xf numFmtId="0" fontId="57" fillId="0" borderId="0"/>
    <xf numFmtId="0" fontId="75" fillId="0" borderId="0"/>
    <xf numFmtId="0" fontId="8" fillId="0" borderId="0"/>
    <xf numFmtId="0" fontId="57" fillId="0" borderId="0"/>
    <xf numFmtId="0" fontId="75" fillId="0" borderId="0"/>
    <xf numFmtId="0" fontId="8" fillId="0" borderId="0"/>
    <xf numFmtId="0" fontId="8" fillId="0" borderId="0"/>
    <xf numFmtId="0" fontId="8" fillId="0" borderId="0"/>
    <xf numFmtId="0" fontId="8" fillId="0" borderId="0"/>
    <xf numFmtId="0" fontId="8" fillId="0" borderId="0"/>
    <xf numFmtId="0" fontId="13" fillId="0" borderId="0"/>
    <xf numFmtId="0" fontId="8" fillId="0" borderId="0"/>
    <xf numFmtId="0" fontId="8" fillId="0" borderId="0"/>
    <xf numFmtId="0" fontId="13" fillId="0" borderId="0"/>
    <xf numFmtId="0" fontId="13" fillId="0" borderId="0"/>
    <xf numFmtId="0" fontId="8" fillId="0" borderId="0"/>
    <xf numFmtId="0" fontId="13" fillId="0" borderId="0"/>
    <xf numFmtId="0" fontId="8" fillId="0" borderId="0"/>
    <xf numFmtId="0" fontId="8" fillId="0" borderId="0"/>
    <xf numFmtId="0" fontId="8" fillId="0" borderId="0"/>
    <xf numFmtId="0" fontId="8" fillId="0" borderId="0"/>
    <xf numFmtId="0" fontId="8" fillId="0" borderId="0"/>
    <xf numFmtId="0" fontId="13" fillId="0" borderId="0"/>
    <xf numFmtId="0" fontId="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57"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8" fillId="0" borderId="0"/>
    <xf numFmtId="0" fontId="8" fillId="0" borderId="0"/>
    <xf numFmtId="0" fontId="13" fillId="0" borderId="0"/>
    <xf numFmtId="0" fontId="13" fillId="0" borderId="0"/>
    <xf numFmtId="0" fontId="13" fillId="0" borderId="0"/>
    <xf numFmtId="0" fontId="8" fillId="0" borderId="0"/>
    <xf numFmtId="0" fontId="75" fillId="0" borderId="0"/>
    <xf numFmtId="0" fontId="8" fillId="0" borderId="0"/>
    <xf numFmtId="0" fontId="8" fillId="0" borderId="0"/>
    <xf numFmtId="0" fontId="13" fillId="0" borderId="0"/>
    <xf numFmtId="0" fontId="8" fillId="0" borderId="0"/>
    <xf numFmtId="0" fontId="13" fillId="0" borderId="0"/>
    <xf numFmtId="0" fontId="8" fillId="0" borderId="0"/>
    <xf numFmtId="0" fontId="8" fillId="0" borderId="0"/>
    <xf numFmtId="0" fontId="13" fillId="0" borderId="0"/>
    <xf numFmtId="0" fontId="8" fillId="0" borderId="0"/>
    <xf numFmtId="0" fontId="8" fillId="0" borderId="0"/>
    <xf numFmtId="0" fontId="13" fillId="0" borderId="0"/>
    <xf numFmtId="0" fontId="8" fillId="0" borderId="0"/>
    <xf numFmtId="0" fontId="13" fillId="0" borderId="0"/>
    <xf numFmtId="0" fontId="8" fillId="0" borderId="0"/>
    <xf numFmtId="0" fontId="8" fillId="0" borderId="0"/>
    <xf numFmtId="0" fontId="8" fillId="0" borderId="0"/>
    <xf numFmtId="0" fontId="8" fillId="0" borderId="0"/>
    <xf numFmtId="0" fontId="8" fillId="0" borderId="0"/>
    <xf numFmtId="0" fontId="13" fillId="0" borderId="0"/>
    <xf numFmtId="0" fontId="13" fillId="0" borderId="0"/>
    <xf numFmtId="0" fontId="13" fillId="0" borderId="0"/>
    <xf numFmtId="0" fontId="13" fillId="0" borderId="0"/>
    <xf numFmtId="0" fontId="13" fillId="0" borderId="0"/>
    <xf numFmtId="0" fontId="8" fillId="0" borderId="0"/>
    <xf numFmtId="0" fontId="57"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8" fillId="0" borderId="0"/>
    <xf numFmtId="0" fontId="8" fillId="0" borderId="0"/>
    <xf numFmtId="0" fontId="13" fillId="0" borderId="0"/>
    <xf numFmtId="0" fontId="8" fillId="0" borderId="0"/>
    <xf numFmtId="0" fontId="8" fillId="0" borderId="0"/>
    <xf numFmtId="0" fontId="75" fillId="0" borderId="0"/>
    <xf numFmtId="0" fontId="8" fillId="0" borderId="0"/>
    <xf numFmtId="0" fontId="57" fillId="0" borderId="0"/>
    <xf numFmtId="0" fontId="75" fillId="0" borderId="0"/>
    <xf numFmtId="0" fontId="16" fillId="0" borderId="0"/>
    <xf numFmtId="0" fontId="16" fillId="0" borderId="0"/>
    <xf numFmtId="0" fontId="8" fillId="0" borderId="0"/>
    <xf numFmtId="0" fontId="57" fillId="0" borderId="0"/>
    <xf numFmtId="0" fontId="75" fillId="0" borderId="0"/>
    <xf numFmtId="0" fontId="16" fillId="0" borderId="0"/>
    <xf numFmtId="0" fontId="28" fillId="0" borderId="0"/>
    <xf numFmtId="0" fontId="58" fillId="0" borderId="0"/>
    <xf numFmtId="0" fontId="58" fillId="0" borderId="0"/>
    <xf numFmtId="0" fontId="16" fillId="0" borderId="0"/>
    <xf numFmtId="0" fontId="16" fillId="0" borderId="0"/>
    <xf numFmtId="0" fontId="8" fillId="0" borderId="0"/>
    <xf numFmtId="0" fontId="16" fillId="0" borderId="0"/>
    <xf numFmtId="0" fontId="16" fillId="0" borderId="0"/>
    <xf numFmtId="0" fontId="8" fillId="0" borderId="0"/>
    <xf numFmtId="0" fontId="75" fillId="0" borderId="0"/>
    <xf numFmtId="0" fontId="16" fillId="0" borderId="0"/>
    <xf numFmtId="0" fontId="8" fillId="0" borderId="0"/>
    <xf numFmtId="0" fontId="16" fillId="0" borderId="0"/>
    <xf numFmtId="0" fontId="8" fillId="0" borderId="0"/>
    <xf numFmtId="0" fontId="16" fillId="0" borderId="0"/>
    <xf numFmtId="0" fontId="8" fillId="0" borderId="0"/>
    <xf numFmtId="0" fontId="8" fillId="0" borderId="0"/>
    <xf numFmtId="0" fontId="8" fillId="0" borderId="0"/>
    <xf numFmtId="0" fontId="16" fillId="0" borderId="0"/>
    <xf numFmtId="0" fontId="8" fillId="0" borderId="0"/>
    <xf numFmtId="0" fontId="75" fillId="0" borderId="0"/>
    <xf numFmtId="0" fontId="16" fillId="0" borderId="0"/>
    <xf numFmtId="0" fontId="16" fillId="0" borderId="0"/>
    <xf numFmtId="0" fontId="8" fillId="0" borderId="0"/>
    <xf numFmtId="0" fontId="75" fillId="0" borderId="0"/>
    <xf numFmtId="0" fontId="16" fillId="0" borderId="0"/>
    <xf numFmtId="0" fontId="16" fillId="0" borderId="0"/>
    <xf numFmtId="0" fontId="29" fillId="0" borderId="0"/>
    <xf numFmtId="0" fontId="16" fillId="0" borderId="0"/>
    <xf numFmtId="0" fontId="29" fillId="0" borderId="0"/>
    <xf numFmtId="0" fontId="16" fillId="0" borderId="0"/>
    <xf numFmtId="0" fontId="16" fillId="0" borderId="0"/>
    <xf numFmtId="0" fontId="29" fillId="0" borderId="0"/>
    <xf numFmtId="0" fontId="29" fillId="0" borderId="0"/>
    <xf numFmtId="0" fontId="29" fillId="0" borderId="0"/>
    <xf numFmtId="0" fontId="29" fillId="0" borderId="0"/>
    <xf numFmtId="0" fontId="8" fillId="0" borderId="0"/>
    <xf numFmtId="0" fontId="16" fillId="0" borderId="0"/>
    <xf numFmtId="0" fontId="30" fillId="0" borderId="0"/>
    <xf numFmtId="0" fontId="16" fillId="0" borderId="0"/>
    <xf numFmtId="0" fontId="30" fillId="0" borderId="0"/>
    <xf numFmtId="0" fontId="16" fillId="0" borderId="0"/>
    <xf numFmtId="0" fontId="16" fillId="0" borderId="0"/>
    <xf numFmtId="0" fontId="30" fillId="0" borderId="0"/>
    <xf numFmtId="0" fontId="30" fillId="0" borderId="0"/>
    <xf numFmtId="0" fontId="30" fillId="0" borderId="0"/>
    <xf numFmtId="0" fontId="30" fillId="0" borderId="0"/>
    <xf numFmtId="0" fontId="16" fillId="0" borderId="0"/>
    <xf numFmtId="0" fontId="16" fillId="0" borderId="0"/>
    <xf numFmtId="0" fontId="30" fillId="0" borderId="0"/>
    <xf numFmtId="0" fontId="16" fillId="0" borderId="0"/>
    <xf numFmtId="0" fontId="30" fillId="0" borderId="0"/>
    <xf numFmtId="0" fontId="16" fillId="0" borderId="0"/>
    <xf numFmtId="0" fontId="16" fillId="0" borderId="0"/>
    <xf numFmtId="0" fontId="30" fillId="0" borderId="0"/>
    <xf numFmtId="0" fontId="30" fillId="0" borderId="0"/>
    <xf numFmtId="0" fontId="30" fillId="0" borderId="0"/>
    <xf numFmtId="0" fontId="30" fillId="0" borderId="0"/>
    <xf numFmtId="0" fontId="16" fillId="0" borderId="0"/>
    <xf numFmtId="0" fontId="30" fillId="0" borderId="0"/>
    <xf numFmtId="0" fontId="16" fillId="0" borderId="0"/>
    <xf numFmtId="0" fontId="30" fillId="0" borderId="0"/>
    <xf numFmtId="0" fontId="16" fillId="0" borderId="0"/>
    <xf numFmtId="0" fontId="16" fillId="0" borderId="0"/>
    <xf numFmtId="0" fontId="30" fillId="0" borderId="0"/>
    <xf numFmtId="0" fontId="30" fillId="0" borderId="0"/>
    <xf numFmtId="0" fontId="30" fillId="0" borderId="0"/>
    <xf numFmtId="0" fontId="30" fillId="0" borderId="0"/>
    <xf numFmtId="0" fontId="8" fillId="0" borderId="0"/>
    <xf numFmtId="0" fontId="8" fillId="0" borderId="0"/>
    <xf numFmtId="0" fontId="16" fillId="0" borderId="0"/>
    <xf numFmtId="0" fontId="8" fillId="0" borderId="0"/>
    <xf numFmtId="0" fontId="75" fillId="0" borderId="0"/>
    <xf numFmtId="0" fontId="8" fillId="0" borderId="0"/>
    <xf numFmtId="0" fontId="16" fillId="0" borderId="0"/>
    <xf numFmtId="0" fontId="8" fillId="0" borderId="0"/>
    <xf numFmtId="0" fontId="8" fillId="0" borderId="0"/>
    <xf numFmtId="0" fontId="75" fillId="0" borderId="0"/>
    <xf numFmtId="0" fontId="16" fillId="0" borderId="0"/>
    <xf numFmtId="0" fontId="8" fillId="0" borderId="0"/>
    <xf numFmtId="0" fontId="75" fillId="0" borderId="0"/>
    <xf numFmtId="0" fontId="8" fillId="0" borderId="0"/>
    <xf numFmtId="0" fontId="75" fillId="0" borderId="0"/>
    <xf numFmtId="0" fontId="8" fillId="0" borderId="0"/>
    <xf numFmtId="0" fontId="8" fillId="0" borderId="0"/>
    <xf numFmtId="0" fontId="8" fillId="0" borderId="0"/>
    <xf numFmtId="0" fontId="8" fillId="0" borderId="0"/>
    <xf numFmtId="0" fontId="8" fillId="0" borderId="0"/>
    <xf numFmtId="0" fontId="16" fillId="0" borderId="0"/>
    <xf numFmtId="0" fontId="16" fillId="0" borderId="0"/>
    <xf numFmtId="0" fontId="8"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16" fillId="0" borderId="0"/>
    <xf numFmtId="0" fontId="16" fillId="0" borderId="0"/>
    <xf numFmtId="0" fontId="16" fillId="0" borderId="0"/>
    <xf numFmtId="0" fontId="16" fillId="0" borderId="0"/>
    <xf numFmtId="0" fontId="16" fillId="0" borderId="0"/>
    <xf numFmtId="0" fontId="16" fillId="0" borderId="0"/>
    <xf numFmtId="0" fontId="27" fillId="0" borderId="0"/>
    <xf numFmtId="0" fontId="16" fillId="0" borderId="0"/>
    <xf numFmtId="0" fontId="16" fillId="0" borderId="0"/>
    <xf numFmtId="0" fontId="27" fillId="0" borderId="0"/>
    <xf numFmtId="0" fontId="27" fillId="0" borderId="0"/>
    <xf numFmtId="0" fontId="30" fillId="0" borderId="0"/>
    <xf numFmtId="0" fontId="16" fillId="0" borderId="0"/>
    <xf numFmtId="0" fontId="16" fillId="0" borderId="0"/>
    <xf numFmtId="0" fontId="30" fillId="0" borderId="0"/>
    <xf numFmtId="0" fontId="16" fillId="0" borderId="0"/>
    <xf numFmtId="0" fontId="58" fillId="0" borderId="0"/>
    <xf numFmtId="0" fontId="27" fillId="0" borderId="0"/>
    <xf numFmtId="0" fontId="16" fillId="0" borderId="0"/>
    <xf numFmtId="0" fontId="16" fillId="0" borderId="0"/>
    <xf numFmtId="0" fontId="16" fillId="0" borderId="0"/>
    <xf numFmtId="0" fontId="16" fillId="0" borderId="0"/>
    <xf numFmtId="0" fontId="16" fillId="0" borderId="0"/>
    <xf numFmtId="0" fontId="16" fillId="0" borderId="0"/>
    <xf numFmtId="0" fontId="27" fillId="0" borderId="0"/>
    <xf numFmtId="0" fontId="16"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6" fillId="0" borderId="0"/>
    <xf numFmtId="0" fontId="16" fillId="0" borderId="0"/>
    <xf numFmtId="0" fontId="28"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6" fillId="0" borderId="0"/>
    <xf numFmtId="0" fontId="16" fillId="0" borderId="0"/>
    <xf numFmtId="0" fontId="16" fillId="0" borderId="0"/>
    <xf numFmtId="0" fontId="27" fillId="0" borderId="0"/>
    <xf numFmtId="0" fontId="27" fillId="0" borderId="0"/>
    <xf numFmtId="0" fontId="27" fillId="0" borderId="0"/>
    <xf numFmtId="0" fontId="30" fillId="0" borderId="0"/>
    <xf numFmtId="0" fontId="30" fillId="0" borderId="0"/>
    <xf numFmtId="0" fontId="16" fillId="0" borderId="0"/>
    <xf numFmtId="0" fontId="30" fillId="0" borderId="0"/>
    <xf numFmtId="0" fontId="30" fillId="0" borderId="0"/>
    <xf numFmtId="0" fontId="16" fillId="0" borderId="0"/>
    <xf numFmtId="0" fontId="16" fillId="0" borderId="0"/>
    <xf numFmtId="0" fontId="16" fillId="0" borderId="0"/>
    <xf numFmtId="0" fontId="27" fillId="0" borderId="0"/>
    <xf numFmtId="0" fontId="16" fillId="0" borderId="0"/>
    <xf numFmtId="0" fontId="27" fillId="0" borderId="0"/>
    <xf numFmtId="0" fontId="16" fillId="0" borderId="0"/>
    <xf numFmtId="0" fontId="16" fillId="0" borderId="0"/>
    <xf numFmtId="0" fontId="27" fillId="0" borderId="0"/>
    <xf numFmtId="0" fontId="16" fillId="0" borderId="0"/>
    <xf numFmtId="0" fontId="16" fillId="0" borderId="0"/>
    <xf numFmtId="0" fontId="27" fillId="0" borderId="0"/>
    <xf numFmtId="0" fontId="16" fillId="0" borderId="0"/>
    <xf numFmtId="0" fontId="16" fillId="0" borderId="0"/>
    <xf numFmtId="0" fontId="58" fillId="0" borderId="0"/>
    <xf numFmtId="0" fontId="16" fillId="0" borderId="0"/>
    <xf numFmtId="0" fontId="16" fillId="0" borderId="0"/>
    <xf numFmtId="0" fontId="16" fillId="0" borderId="0"/>
    <xf numFmtId="0" fontId="16" fillId="0" borderId="0"/>
    <xf numFmtId="0" fontId="16" fillId="0" borderId="0"/>
    <xf numFmtId="0" fontId="16" fillId="0" borderId="0"/>
    <xf numFmtId="0" fontId="27" fillId="0" borderId="0"/>
    <xf numFmtId="0" fontId="27" fillId="0" borderId="0"/>
    <xf numFmtId="0" fontId="27" fillId="0" borderId="0"/>
    <xf numFmtId="0" fontId="27" fillId="0" borderId="0"/>
    <xf numFmtId="0" fontId="27" fillId="0" borderId="0"/>
    <xf numFmtId="0" fontId="27" fillId="0" borderId="0"/>
    <xf numFmtId="0" fontId="16" fillId="0" borderId="0"/>
    <xf numFmtId="0" fontId="16" fillId="0" borderId="0"/>
    <xf numFmtId="0" fontId="28"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6" fillId="0" borderId="0"/>
    <xf numFmtId="0" fontId="16" fillId="0" borderId="0"/>
    <xf numFmtId="0" fontId="16" fillId="0" borderId="0"/>
    <xf numFmtId="0" fontId="27" fillId="0" borderId="0"/>
    <xf numFmtId="0" fontId="2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7" fillId="0" borderId="0"/>
    <xf numFmtId="0" fontId="16" fillId="0" borderId="0"/>
    <xf numFmtId="0" fontId="16" fillId="0" borderId="0"/>
    <xf numFmtId="0" fontId="27" fillId="0" borderId="0"/>
    <xf numFmtId="0" fontId="27" fillId="0" borderId="0"/>
    <xf numFmtId="0" fontId="30" fillId="0" borderId="0"/>
    <xf numFmtId="0" fontId="16" fillId="0" borderId="0"/>
    <xf numFmtId="0" fontId="16" fillId="0" borderId="0"/>
    <xf numFmtId="0" fontId="30" fillId="0" borderId="0"/>
    <xf numFmtId="0" fontId="16" fillId="0" borderId="0"/>
    <xf numFmtId="0" fontId="58" fillId="0" borderId="0"/>
    <xf numFmtId="0" fontId="27" fillId="0" borderId="0"/>
    <xf numFmtId="0" fontId="16" fillId="0" borderId="0"/>
    <xf numFmtId="0" fontId="16" fillId="0" borderId="0"/>
    <xf numFmtId="0" fontId="16" fillId="0" borderId="0"/>
    <xf numFmtId="0" fontId="16" fillId="0" borderId="0"/>
    <xf numFmtId="0" fontId="16" fillId="0" borderId="0"/>
    <xf numFmtId="0" fontId="16" fillId="0" borderId="0"/>
    <xf numFmtId="0" fontId="27" fillId="0" borderId="0"/>
    <xf numFmtId="0" fontId="16"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6" fillId="0" borderId="0"/>
    <xf numFmtId="0" fontId="28"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6" fillId="0" borderId="0"/>
    <xf numFmtId="0" fontId="16" fillId="0" borderId="0"/>
    <xf numFmtId="0" fontId="16" fillId="0" borderId="0"/>
    <xf numFmtId="0" fontId="27" fillId="0" borderId="0"/>
    <xf numFmtId="0" fontId="27" fillId="0" borderId="0"/>
    <xf numFmtId="0" fontId="27" fillId="0" borderId="0"/>
    <xf numFmtId="0" fontId="30" fillId="0" borderId="0"/>
    <xf numFmtId="0" fontId="30" fillId="0" borderId="0"/>
    <xf numFmtId="0" fontId="16" fillId="0" borderId="0"/>
    <xf numFmtId="0" fontId="30" fillId="0" borderId="0"/>
    <xf numFmtId="0" fontId="30" fillId="0" borderId="0"/>
    <xf numFmtId="0" fontId="16" fillId="0" borderId="0"/>
    <xf numFmtId="0" fontId="16" fillId="0" borderId="0"/>
    <xf numFmtId="0" fontId="16" fillId="0" borderId="0"/>
    <xf numFmtId="0" fontId="27" fillId="0" borderId="0"/>
    <xf numFmtId="0" fontId="16" fillId="0" borderId="0"/>
    <xf numFmtId="0" fontId="27" fillId="0" borderId="0"/>
    <xf numFmtId="0" fontId="16" fillId="0" borderId="0"/>
    <xf numFmtId="0" fontId="16" fillId="0" borderId="0"/>
    <xf numFmtId="0" fontId="27" fillId="0" borderId="0"/>
    <xf numFmtId="0" fontId="16" fillId="0" borderId="0"/>
    <xf numFmtId="0" fontId="16" fillId="0" borderId="0"/>
    <xf numFmtId="0" fontId="27" fillId="0" borderId="0"/>
    <xf numFmtId="0" fontId="16" fillId="0" borderId="0"/>
    <xf numFmtId="0" fontId="16" fillId="0" borderId="0"/>
    <xf numFmtId="0" fontId="58" fillId="0" borderId="0"/>
    <xf numFmtId="0" fontId="16" fillId="0" borderId="0"/>
    <xf numFmtId="0" fontId="16" fillId="0" borderId="0"/>
    <xf numFmtId="0" fontId="16" fillId="0" borderId="0"/>
    <xf numFmtId="0" fontId="16" fillId="0" borderId="0"/>
    <xf numFmtId="0" fontId="16" fillId="0" borderId="0"/>
    <xf numFmtId="0" fontId="16" fillId="0" borderId="0"/>
    <xf numFmtId="0" fontId="27" fillId="0" borderId="0"/>
    <xf numFmtId="0" fontId="27" fillId="0" borderId="0"/>
    <xf numFmtId="0" fontId="27" fillId="0" borderId="0"/>
    <xf numFmtId="0" fontId="27" fillId="0" borderId="0"/>
    <xf numFmtId="0" fontId="27" fillId="0" borderId="0"/>
    <xf numFmtId="0" fontId="27" fillId="0" borderId="0"/>
    <xf numFmtId="0" fontId="16" fillId="0" borderId="0"/>
    <xf numFmtId="0" fontId="16" fillId="0" borderId="0"/>
    <xf numFmtId="0" fontId="28"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6" fillId="0" borderId="0"/>
    <xf numFmtId="0" fontId="16" fillId="0" borderId="0"/>
    <xf numFmtId="0" fontId="16" fillId="0" borderId="0"/>
    <xf numFmtId="0" fontId="27" fillId="0" borderId="0"/>
    <xf numFmtId="0" fontId="27" fillId="0" borderId="0"/>
    <xf numFmtId="0" fontId="16" fillId="0" borderId="0"/>
    <xf numFmtId="0" fontId="16" fillId="0" borderId="0"/>
    <xf numFmtId="0" fontId="16" fillId="0" borderId="0"/>
    <xf numFmtId="0" fontId="16" fillId="0" borderId="0"/>
    <xf numFmtId="0" fontId="27" fillId="0" borderId="0"/>
    <xf numFmtId="0" fontId="16" fillId="0" borderId="0"/>
    <xf numFmtId="0" fontId="27" fillId="0" borderId="0"/>
    <xf numFmtId="0" fontId="16" fillId="0" borderId="0"/>
    <xf numFmtId="0" fontId="16" fillId="0" borderId="0"/>
    <xf numFmtId="0" fontId="27" fillId="0" borderId="0"/>
    <xf numFmtId="0" fontId="16" fillId="0" borderId="0"/>
    <xf numFmtId="0" fontId="16" fillId="0" borderId="0"/>
    <xf numFmtId="0" fontId="27" fillId="0" borderId="0"/>
    <xf numFmtId="0" fontId="16" fillId="0" borderId="0"/>
    <xf numFmtId="0" fontId="16" fillId="0" borderId="0"/>
    <xf numFmtId="0" fontId="58" fillId="0" borderId="0"/>
    <xf numFmtId="0" fontId="16" fillId="0" borderId="0"/>
    <xf numFmtId="0" fontId="16" fillId="0" borderId="0"/>
    <xf numFmtId="0" fontId="16" fillId="0" borderId="0"/>
    <xf numFmtId="0" fontId="16" fillId="0" borderId="0"/>
    <xf numFmtId="0" fontId="16" fillId="0" borderId="0"/>
    <xf numFmtId="0" fontId="16" fillId="0" borderId="0"/>
    <xf numFmtId="0" fontId="27" fillId="0" borderId="0"/>
    <xf numFmtId="0" fontId="27" fillId="0" borderId="0"/>
    <xf numFmtId="0" fontId="27" fillId="0" borderId="0"/>
    <xf numFmtId="0" fontId="27" fillId="0" borderId="0"/>
    <xf numFmtId="0" fontId="27" fillId="0" borderId="0"/>
    <xf numFmtId="0" fontId="27" fillId="0" borderId="0"/>
    <xf numFmtId="0" fontId="16" fillId="0" borderId="0"/>
    <xf numFmtId="0" fontId="16" fillId="0" borderId="0"/>
    <xf numFmtId="0" fontId="28"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6" fillId="0" borderId="0"/>
    <xf numFmtId="0" fontId="16" fillId="0" borderId="0"/>
    <xf numFmtId="0" fontId="16" fillId="0" borderId="0"/>
    <xf numFmtId="0" fontId="27" fillId="0" borderId="0"/>
    <xf numFmtId="0" fontId="2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7" fillId="0" borderId="0"/>
    <xf numFmtId="0" fontId="16" fillId="0" borderId="0"/>
    <xf numFmtId="0" fontId="16" fillId="0" borderId="0"/>
    <xf numFmtId="0" fontId="27" fillId="0" borderId="0"/>
    <xf numFmtId="0" fontId="27" fillId="0" borderId="0"/>
    <xf numFmtId="0" fontId="30" fillId="0" borderId="0"/>
    <xf numFmtId="0" fontId="16" fillId="0" borderId="0"/>
    <xf numFmtId="0" fontId="16" fillId="0" borderId="0"/>
    <xf numFmtId="0" fontId="30" fillId="0" borderId="0"/>
    <xf numFmtId="0" fontId="16" fillId="0" borderId="0"/>
    <xf numFmtId="0" fontId="58" fillId="0" borderId="0"/>
    <xf numFmtId="0" fontId="27" fillId="0" borderId="0"/>
    <xf numFmtId="0" fontId="16" fillId="0" borderId="0"/>
    <xf numFmtId="0" fontId="16" fillId="0" borderId="0"/>
    <xf numFmtId="0" fontId="16" fillId="0" borderId="0"/>
    <xf numFmtId="0" fontId="16" fillId="0" borderId="0"/>
    <xf numFmtId="0" fontId="16" fillId="0" borderId="0"/>
    <xf numFmtId="0" fontId="16" fillId="0" borderId="0"/>
    <xf numFmtId="0" fontId="27" fillId="0" borderId="0"/>
    <xf numFmtId="0" fontId="16"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6" fillId="0" borderId="0"/>
    <xf numFmtId="0" fontId="16" fillId="0" borderId="0"/>
    <xf numFmtId="0" fontId="28"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6" fillId="0" borderId="0"/>
    <xf numFmtId="0" fontId="16" fillId="0" borderId="0"/>
    <xf numFmtId="0" fontId="16" fillId="0" borderId="0"/>
    <xf numFmtId="0" fontId="27" fillId="0" borderId="0"/>
    <xf numFmtId="0" fontId="27" fillId="0" borderId="0"/>
    <xf numFmtId="0" fontId="27" fillId="0" borderId="0"/>
    <xf numFmtId="0" fontId="30" fillId="0" borderId="0"/>
    <xf numFmtId="0" fontId="30" fillId="0" borderId="0"/>
    <xf numFmtId="0" fontId="16" fillId="0" borderId="0"/>
    <xf numFmtId="0" fontId="30" fillId="0" borderId="0"/>
    <xf numFmtId="0" fontId="30" fillId="0" borderId="0"/>
    <xf numFmtId="0" fontId="29" fillId="0" borderId="0"/>
    <xf numFmtId="0" fontId="16" fillId="0" borderId="0"/>
    <xf numFmtId="0" fontId="16" fillId="0" borderId="0"/>
    <xf numFmtId="0" fontId="16" fillId="0" borderId="0"/>
    <xf numFmtId="0" fontId="58" fillId="0" borderId="0"/>
    <xf numFmtId="0" fontId="16" fillId="0" borderId="0"/>
    <xf numFmtId="0" fontId="28" fillId="0" borderId="0"/>
    <xf numFmtId="0" fontId="16" fillId="0" borderId="0"/>
    <xf numFmtId="0" fontId="58" fillId="0" borderId="0"/>
    <xf numFmtId="0" fontId="16" fillId="0" borderId="0"/>
    <xf numFmtId="0" fontId="28" fillId="0" borderId="0"/>
    <xf numFmtId="0" fontId="8" fillId="0" borderId="0"/>
    <xf numFmtId="0" fontId="75" fillId="0" borderId="0"/>
    <xf numFmtId="0" fontId="8" fillId="0" borderId="0"/>
    <xf numFmtId="0" fontId="8" fillId="0" borderId="0"/>
    <xf numFmtId="0" fontId="16" fillId="0" borderId="0"/>
    <xf numFmtId="0" fontId="16" fillId="0" borderId="0"/>
    <xf numFmtId="0" fontId="8" fillId="0" borderId="0"/>
    <xf numFmtId="0" fontId="16" fillId="0" borderId="0"/>
    <xf numFmtId="0" fontId="16" fillId="0" borderId="0"/>
    <xf numFmtId="0" fontId="16" fillId="0" borderId="0"/>
    <xf numFmtId="0" fontId="8" fillId="0" borderId="0"/>
    <xf numFmtId="0" fontId="8" fillId="0" borderId="0"/>
    <xf numFmtId="0" fontId="17" fillId="0" borderId="0"/>
    <xf numFmtId="0" fontId="75" fillId="0" borderId="0"/>
    <xf numFmtId="0" fontId="8" fillId="0" borderId="0"/>
    <xf numFmtId="0" fontId="17" fillId="0" borderId="0"/>
    <xf numFmtId="0" fontId="8" fillId="0" borderId="0"/>
    <xf numFmtId="0" fontId="8" fillId="0" borderId="0"/>
    <xf numFmtId="0" fontId="17" fillId="0" borderId="0"/>
    <xf numFmtId="0" fontId="75" fillId="0" borderId="0"/>
    <xf numFmtId="0" fontId="17" fillId="0" borderId="0"/>
    <xf numFmtId="0" fontId="75" fillId="0" borderId="0"/>
    <xf numFmtId="0" fontId="17" fillId="0" borderId="0"/>
    <xf numFmtId="0" fontId="75" fillId="0" borderId="0"/>
    <xf numFmtId="0" fontId="17" fillId="0" borderId="0"/>
    <xf numFmtId="0" fontId="75" fillId="0" borderId="0"/>
    <xf numFmtId="0" fontId="75" fillId="0" borderId="0"/>
    <xf numFmtId="0" fontId="8" fillId="0" borderId="0"/>
    <xf numFmtId="0" fontId="75" fillId="0" borderId="0"/>
    <xf numFmtId="0" fontId="16" fillId="0" borderId="0"/>
    <xf numFmtId="0" fontId="8" fillId="0" borderId="0"/>
    <xf numFmtId="0" fontId="8" fillId="0" borderId="0"/>
    <xf numFmtId="0" fontId="16" fillId="0" borderId="0"/>
    <xf numFmtId="0" fontId="8" fillId="0" borderId="0"/>
    <xf numFmtId="0" fontId="17" fillId="0" borderId="0"/>
    <xf numFmtId="0" fontId="75" fillId="0" borderId="0"/>
    <xf numFmtId="0" fontId="8" fillId="0" borderId="0"/>
    <xf numFmtId="0" fontId="17" fillId="0" borderId="0"/>
    <xf numFmtId="0" fontId="8" fillId="0" borderId="0"/>
    <xf numFmtId="0" fontId="8" fillId="0" borderId="0"/>
    <xf numFmtId="0" fontId="17" fillId="0" borderId="0"/>
    <xf numFmtId="0" fontId="75" fillId="0" borderId="0"/>
    <xf numFmtId="0" fontId="17" fillId="0" borderId="0"/>
    <xf numFmtId="0" fontId="75" fillId="0" borderId="0"/>
    <xf numFmtId="0" fontId="17" fillId="0" borderId="0"/>
    <xf numFmtId="0" fontId="75" fillId="0" borderId="0"/>
    <xf numFmtId="0" fontId="17" fillId="0" borderId="0"/>
    <xf numFmtId="0" fontId="75" fillId="0" borderId="0"/>
    <xf numFmtId="0" fontId="75" fillId="0" borderId="0"/>
    <xf numFmtId="0" fontId="8" fillId="0" borderId="0"/>
    <xf numFmtId="0" fontId="17" fillId="0" borderId="0"/>
    <xf numFmtId="0" fontId="75" fillId="0" borderId="0"/>
    <xf numFmtId="0" fontId="8" fillId="0" borderId="0"/>
    <xf numFmtId="0" fontId="17" fillId="0" borderId="0"/>
    <xf numFmtId="0" fontId="8" fillId="0" borderId="0"/>
    <xf numFmtId="0" fontId="8" fillId="0" borderId="0"/>
    <xf numFmtId="0" fontId="17" fillId="0" borderId="0"/>
    <xf numFmtId="0" fontId="75" fillId="0" borderId="0"/>
    <xf numFmtId="0" fontId="17" fillId="0" borderId="0"/>
    <xf numFmtId="0" fontId="75" fillId="0" borderId="0"/>
    <xf numFmtId="0" fontId="17" fillId="0" borderId="0"/>
    <xf numFmtId="0" fontId="75" fillId="0" borderId="0"/>
    <xf numFmtId="0" fontId="17" fillId="0" borderId="0"/>
    <xf numFmtId="0" fontId="75" fillId="0" borderId="0"/>
    <xf numFmtId="0" fontId="75" fillId="0" borderId="0"/>
    <xf numFmtId="0" fontId="16" fillId="0" borderId="0"/>
    <xf numFmtId="0" fontId="8" fillId="0" borderId="0"/>
    <xf numFmtId="0" fontId="8"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16" fillId="0" borderId="0"/>
    <xf numFmtId="0" fontId="8" fillId="0" borderId="0"/>
    <xf numFmtId="0" fontId="16" fillId="0" borderId="0"/>
    <xf numFmtId="0" fontId="16" fillId="0" borderId="0"/>
    <xf numFmtId="0" fontId="16" fillId="0" borderId="0"/>
    <xf numFmtId="0" fontId="8" fillId="0" borderId="0"/>
    <xf numFmtId="0" fontId="8" fillId="0" borderId="0"/>
    <xf numFmtId="0" fontId="8" fillId="0" borderId="0"/>
    <xf numFmtId="0" fontId="8" fillId="0" borderId="0"/>
    <xf numFmtId="0" fontId="8" fillId="0" borderId="0"/>
    <xf numFmtId="0" fontId="13" fillId="0" borderId="0"/>
    <xf numFmtId="0" fontId="8" fillId="0" borderId="0"/>
    <xf numFmtId="0" fontId="8" fillId="0" borderId="0"/>
    <xf numFmtId="0" fontId="13" fillId="0" borderId="0"/>
    <xf numFmtId="0" fontId="13" fillId="0" borderId="0"/>
    <xf numFmtId="0" fontId="17" fillId="0" borderId="0"/>
    <xf numFmtId="0" fontId="75" fillId="0" borderId="0"/>
    <xf numFmtId="0" fontId="8" fillId="0" borderId="0"/>
    <xf numFmtId="0" fontId="8" fillId="0" borderId="0"/>
    <xf numFmtId="0" fontId="17" fillId="0" borderId="0"/>
    <xf numFmtId="0" fontId="8" fillId="0" borderId="0"/>
    <xf numFmtId="0" fontId="13"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0" fontId="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57"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8" fillId="0" borderId="0"/>
    <xf numFmtId="0" fontId="8" fillId="0" borderId="0"/>
    <xf numFmtId="0" fontId="13" fillId="0" borderId="0"/>
    <xf numFmtId="0" fontId="13" fillId="0" borderId="0"/>
    <xf numFmtId="0" fontId="13" fillId="0" borderId="0"/>
    <xf numFmtId="0" fontId="17" fillId="0" borderId="0"/>
    <xf numFmtId="0" fontId="75" fillId="0" borderId="0"/>
    <xf numFmtId="0" fontId="17" fillId="0" borderId="0"/>
    <xf numFmtId="0" fontId="75" fillId="0" borderId="0"/>
    <xf numFmtId="0" fontId="8" fillId="0" borderId="0"/>
    <xf numFmtId="0" fontId="75" fillId="0" borderId="0"/>
    <xf numFmtId="0" fontId="17" fillId="0" borderId="0"/>
    <xf numFmtId="0" fontId="75" fillId="0" borderId="0"/>
    <xf numFmtId="0" fontId="17" fillId="0" borderId="0"/>
    <xf numFmtId="0" fontId="75" fillId="0" borderId="0"/>
    <xf numFmtId="0" fontId="76" fillId="0" borderId="0"/>
    <xf numFmtId="0" fontId="8" fillId="0" borderId="0"/>
    <xf numFmtId="0" fontId="75" fillId="0" borderId="0"/>
    <xf numFmtId="0" fontId="8" fillId="0" borderId="0"/>
    <xf numFmtId="0" fontId="8" fillId="0" borderId="0"/>
    <xf numFmtId="0" fontId="8" fillId="0" borderId="0"/>
    <xf numFmtId="0" fontId="16" fillId="0" borderId="0"/>
    <xf numFmtId="0" fontId="16" fillId="0" borderId="0"/>
    <xf numFmtId="0" fontId="16" fillId="0" borderId="0"/>
    <xf numFmtId="0" fontId="58" fillId="0" borderId="0"/>
    <xf numFmtId="0" fontId="28" fillId="0" borderId="0"/>
    <xf numFmtId="0" fontId="16" fillId="0" borderId="0"/>
    <xf numFmtId="0" fontId="30" fillId="0" borderId="0"/>
    <xf numFmtId="0" fontId="16" fillId="0" borderId="0"/>
    <xf numFmtId="0" fontId="30" fillId="0" borderId="0"/>
    <xf numFmtId="0" fontId="16" fillId="0" borderId="0"/>
    <xf numFmtId="0" fontId="16" fillId="0" borderId="0"/>
    <xf numFmtId="0" fontId="30" fillId="0" borderId="0"/>
    <xf numFmtId="0" fontId="30" fillId="0" borderId="0"/>
    <xf numFmtId="0" fontId="30" fillId="0" borderId="0"/>
    <xf numFmtId="0" fontId="30" fillId="0" borderId="0"/>
    <xf numFmtId="0" fontId="16" fillId="0" borderId="0"/>
    <xf numFmtId="0" fontId="30" fillId="0" borderId="0"/>
    <xf numFmtId="0" fontId="16" fillId="0" borderId="0"/>
    <xf numFmtId="0" fontId="30" fillId="0" borderId="0"/>
    <xf numFmtId="0" fontId="16" fillId="0" borderId="0"/>
    <xf numFmtId="0" fontId="16" fillId="0" borderId="0"/>
    <xf numFmtId="0" fontId="30" fillId="0" borderId="0"/>
    <xf numFmtId="0" fontId="30" fillId="0" borderId="0"/>
    <xf numFmtId="0" fontId="30" fillId="0" borderId="0"/>
    <xf numFmtId="0" fontId="30" fillId="0" borderId="0"/>
    <xf numFmtId="0" fontId="16" fillId="0" borderId="0"/>
    <xf numFmtId="0" fontId="27" fillId="0" borderId="0"/>
    <xf numFmtId="0" fontId="16" fillId="0" borderId="0"/>
    <xf numFmtId="0" fontId="27" fillId="0" borderId="0"/>
    <xf numFmtId="0" fontId="16" fillId="0" borderId="0"/>
    <xf numFmtId="0" fontId="16" fillId="0" borderId="0"/>
    <xf numFmtId="0" fontId="27" fillId="0" borderId="0"/>
    <xf numFmtId="0" fontId="16" fillId="0" borderId="0"/>
    <xf numFmtId="0" fontId="16" fillId="0" borderId="0"/>
    <xf numFmtId="0" fontId="27" fillId="0" borderId="0"/>
    <xf numFmtId="0" fontId="16" fillId="0" borderId="0"/>
    <xf numFmtId="0" fontId="16" fillId="0" borderId="0"/>
    <xf numFmtId="0" fontId="58" fillId="0" borderId="0"/>
    <xf numFmtId="0" fontId="27" fillId="0" borderId="0"/>
    <xf numFmtId="0" fontId="16" fillId="0" borderId="0"/>
    <xf numFmtId="0" fontId="16" fillId="0" borderId="0"/>
    <xf numFmtId="0" fontId="16" fillId="0" borderId="0"/>
    <xf numFmtId="0" fontId="16" fillId="0" borderId="0"/>
    <xf numFmtId="0" fontId="16" fillId="0" borderId="0"/>
    <xf numFmtId="0" fontId="16" fillId="0" borderId="0"/>
    <xf numFmtId="0" fontId="27" fillId="0" borderId="0"/>
    <xf numFmtId="0" fontId="27" fillId="0" borderId="0"/>
    <xf numFmtId="0" fontId="27" fillId="0" borderId="0"/>
    <xf numFmtId="0" fontId="27" fillId="0" borderId="0"/>
    <xf numFmtId="0" fontId="27" fillId="0" borderId="0"/>
    <xf numFmtId="0" fontId="27" fillId="0" borderId="0"/>
    <xf numFmtId="0" fontId="16" fillId="0" borderId="0"/>
    <xf numFmtId="0" fontId="28"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6" fillId="0" borderId="0"/>
    <xf numFmtId="0" fontId="16" fillId="0" borderId="0"/>
    <xf numFmtId="0" fontId="16" fillId="0" borderId="0"/>
    <xf numFmtId="0" fontId="27" fillId="0" borderId="0"/>
    <xf numFmtId="0" fontId="16" fillId="0" borderId="0"/>
    <xf numFmtId="0" fontId="77" fillId="0" borderId="0"/>
    <xf numFmtId="0" fontId="16" fillId="0" borderId="0"/>
    <xf numFmtId="0" fontId="16" fillId="0" borderId="0"/>
    <xf numFmtId="0" fontId="8" fillId="0" borderId="0"/>
    <xf numFmtId="0" fontId="75" fillId="0" borderId="0"/>
    <xf numFmtId="0" fontId="8" fillId="0" borderId="0"/>
    <xf numFmtId="0" fontId="8" fillId="0" borderId="0"/>
    <xf numFmtId="0" fontId="8" fillId="0" borderId="0"/>
    <xf numFmtId="0" fontId="8" fillId="0" borderId="0"/>
    <xf numFmtId="0" fontId="8" fillId="0" borderId="0"/>
    <xf numFmtId="0" fontId="13" fillId="0" borderId="0"/>
    <xf numFmtId="0" fontId="8" fillId="0" borderId="0"/>
    <xf numFmtId="0" fontId="8" fillId="0" borderId="0"/>
    <xf numFmtId="0" fontId="13" fillId="0" borderId="0"/>
    <xf numFmtId="0" fontId="13" fillId="0" borderId="0"/>
    <xf numFmtId="0" fontId="17" fillId="0" borderId="0"/>
    <xf numFmtId="0" fontId="75" fillId="0" borderId="0"/>
    <xf numFmtId="0" fontId="8" fillId="0" borderId="0"/>
    <xf numFmtId="0" fontId="8" fillId="0" borderId="0"/>
    <xf numFmtId="0" fontId="17" fillId="0" borderId="0"/>
    <xf numFmtId="0" fontId="8" fillId="0" borderId="0"/>
    <xf numFmtId="0" fontId="13"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0" fontId="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57"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8" fillId="0" borderId="0"/>
    <xf numFmtId="0" fontId="8" fillId="0" borderId="0"/>
    <xf numFmtId="0" fontId="13" fillId="0" borderId="0"/>
    <xf numFmtId="0" fontId="13" fillId="0" borderId="0"/>
    <xf numFmtId="0" fontId="13" fillId="0" borderId="0"/>
    <xf numFmtId="0" fontId="17" fillId="0" borderId="0"/>
    <xf numFmtId="0" fontId="75" fillId="0" borderId="0"/>
    <xf numFmtId="0" fontId="17" fillId="0" borderId="0"/>
    <xf numFmtId="0" fontId="75" fillId="0" borderId="0"/>
    <xf numFmtId="0" fontId="8" fillId="0" borderId="0"/>
    <xf numFmtId="0" fontId="75" fillId="0" borderId="0"/>
    <xf numFmtId="0" fontId="17" fillId="0" borderId="0"/>
    <xf numFmtId="0" fontId="75" fillId="0" borderId="0"/>
    <xf numFmtId="0" fontId="17" fillId="0" borderId="0"/>
    <xf numFmtId="0" fontId="75" fillId="0" borderId="0"/>
    <xf numFmtId="0" fontId="8" fillId="0" borderId="0"/>
    <xf numFmtId="0" fontId="75" fillId="0" borderId="0"/>
    <xf numFmtId="0" fontId="8" fillId="0" borderId="0"/>
    <xf numFmtId="0" fontId="16" fillId="0" borderId="0"/>
    <xf numFmtId="0" fontId="8" fillId="0" borderId="0"/>
    <xf numFmtId="0" fontId="17" fillId="0" borderId="0"/>
    <xf numFmtId="0" fontId="75" fillId="0" borderId="0"/>
    <xf numFmtId="0" fontId="8" fillId="0" borderId="0"/>
    <xf numFmtId="0" fontId="17" fillId="0" borderId="0"/>
    <xf numFmtId="0" fontId="8" fillId="0" borderId="0"/>
    <xf numFmtId="0" fontId="8" fillId="0" borderId="0"/>
    <xf numFmtId="0" fontId="17" fillId="0" borderId="0"/>
    <xf numFmtId="0" fontId="75" fillId="0" borderId="0"/>
    <xf numFmtId="0" fontId="17" fillId="0" borderId="0"/>
    <xf numFmtId="0" fontId="75" fillId="0" borderId="0"/>
    <xf numFmtId="0" fontId="17" fillId="0" borderId="0"/>
    <xf numFmtId="0" fontId="75" fillId="0" borderId="0"/>
    <xf numFmtId="0" fontId="17" fillId="0" borderId="0"/>
    <xf numFmtId="0" fontId="75" fillId="0" borderId="0"/>
    <xf numFmtId="0" fontId="75" fillId="0" borderId="0"/>
    <xf numFmtId="0" fontId="8" fillId="0" borderId="0"/>
    <xf numFmtId="0" fontId="17" fillId="0" borderId="0"/>
    <xf numFmtId="0" fontId="75" fillId="0" borderId="0"/>
    <xf numFmtId="0" fontId="8" fillId="0" borderId="0"/>
    <xf numFmtId="0" fontId="17" fillId="0" borderId="0"/>
    <xf numFmtId="0" fontId="8" fillId="0" borderId="0"/>
    <xf numFmtId="0" fontId="8" fillId="0" borderId="0"/>
    <xf numFmtId="0" fontId="17" fillId="0" borderId="0"/>
    <xf numFmtId="0" fontId="75" fillId="0" borderId="0"/>
    <xf numFmtId="0" fontId="17" fillId="0" borderId="0"/>
    <xf numFmtId="0" fontId="75" fillId="0" borderId="0"/>
    <xf numFmtId="0" fontId="17" fillId="0" borderId="0"/>
    <xf numFmtId="0" fontId="75" fillId="0" borderId="0"/>
    <xf numFmtId="0" fontId="17" fillId="0" borderId="0"/>
    <xf numFmtId="0" fontId="75" fillId="0" borderId="0"/>
    <xf numFmtId="0" fontId="75" fillId="0" borderId="0"/>
    <xf numFmtId="0" fontId="8" fillId="0" borderId="0"/>
    <xf numFmtId="0" fontId="16" fillId="0" borderId="0"/>
    <xf numFmtId="0" fontId="30" fillId="0" borderId="0"/>
    <xf numFmtId="0" fontId="16" fillId="0" borderId="0"/>
    <xf numFmtId="0" fontId="30" fillId="0" borderId="0"/>
    <xf numFmtId="0" fontId="16" fillId="0" borderId="0"/>
    <xf numFmtId="0" fontId="16" fillId="0" borderId="0"/>
    <xf numFmtId="0" fontId="30" fillId="0" borderId="0"/>
    <xf numFmtId="0" fontId="30" fillId="0" borderId="0"/>
    <xf numFmtId="0" fontId="30" fillId="0" borderId="0"/>
    <xf numFmtId="0" fontId="30" fillId="0" borderId="0"/>
    <xf numFmtId="0" fontId="8" fillId="0" borderId="0"/>
    <xf numFmtId="0" fontId="17" fillId="0" borderId="0"/>
    <xf numFmtId="0" fontId="75" fillId="0" borderId="0"/>
    <xf numFmtId="0" fontId="8" fillId="0" borderId="0"/>
    <xf numFmtId="0" fontId="17" fillId="0" borderId="0"/>
    <xf numFmtId="0" fontId="8" fillId="0" borderId="0"/>
    <xf numFmtId="0" fontId="8" fillId="0" borderId="0"/>
    <xf numFmtId="0" fontId="17" fillId="0" borderId="0"/>
    <xf numFmtId="0" fontId="75" fillId="0" borderId="0"/>
    <xf numFmtId="0" fontId="17" fillId="0" borderId="0"/>
    <xf numFmtId="0" fontId="75" fillId="0" borderId="0"/>
    <xf numFmtId="0" fontId="17" fillId="0" borderId="0"/>
    <xf numFmtId="0" fontId="75" fillId="0" borderId="0"/>
    <xf numFmtId="0" fontId="17" fillId="0" borderId="0"/>
    <xf numFmtId="0" fontId="75" fillId="0" borderId="0"/>
    <xf numFmtId="0" fontId="75" fillId="0" borderId="0"/>
    <xf numFmtId="0" fontId="8" fillId="0" borderId="0"/>
    <xf numFmtId="0" fontId="17" fillId="0" borderId="0"/>
    <xf numFmtId="0" fontId="75" fillId="0" borderId="0"/>
    <xf numFmtId="0" fontId="8" fillId="0" borderId="0"/>
    <xf numFmtId="0" fontId="17" fillId="0" borderId="0"/>
    <xf numFmtId="0" fontId="8" fillId="0" borderId="0"/>
    <xf numFmtId="0" fontId="8" fillId="0" borderId="0"/>
    <xf numFmtId="0" fontId="17" fillId="0" borderId="0"/>
    <xf numFmtId="0" fontId="75" fillId="0" borderId="0"/>
    <xf numFmtId="0" fontId="17" fillId="0" borderId="0"/>
    <xf numFmtId="0" fontId="75" fillId="0" borderId="0"/>
    <xf numFmtId="0" fontId="17" fillId="0" borderId="0"/>
    <xf numFmtId="0" fontId="75" fillId="0" borderId="0"/>
    <xf numFmtId="0" fontId="17" fillId="0" borderId="0"/>
    <xf numFmtId="0" fontId="75" fillId="0" borderId="0"/>
    <xf numFmtId="0" fontId="75" fillId="0" borderId="0"/>
    <xf numFmtId="0" fontId="16" fillId="0" borderId="0"/>
    <xf numFmtId="0" fontId="8" fillId="0" borderId="0"/>
    <xf numFmtId="0" fontId="7" fillId="0" borderId="0"/>
    <xf numFmtId="0" fontId="7" fillId="0" borderId="0"/>
    <xf numFmtId="0" fontId="7" fillId="0" borderId="0"/>
    <xf numFmtId="0" fontId="31"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39" fillId="5" borderId="0" applyNumberFormat="0" applyBorder="0" applyAlignment="0" applyProtection="0"/>
    <xf numFmtId="0" fontId="31" fillId="7"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7" borderId="0" applyNumberFormat="0" applyBorder="0" applyAlignment="0" applyProtection="0"/>
    <xf numFmtId="0" fontId="31"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9" borderId="0" applyNumberFormat="0" applyBorder="0" applyAlignment="0" applyProtection="0"/>
    <xf numFmtId="0" fontId="31" fillId="11" borderId="0" applyNumberFormat="0" applyBorder="0" applyAlignment="0" applyProtection="0"/>
    <xf numFmtId="0" fontId="39" fillId="11"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11"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11" borderId="0" applyNumberFormat="0" applyBorder="0" applyAlignment="0" applyProtection="0"/>
    <xf numFmtId="0" fontId="31" fillId="13"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1" fillId="15"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5" borderId="0" applyNumberFormat="0" applyBorder="0" applyAlignment="0" applyProtection="0"/>
    <xf numFmtId="0" fontId="31" fillId="17"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17" borderId="0" applyNumberFormat="0" applyBorder="0" applyAlignment="0" applyProtection="0"/>
    <xf numFmtId="0" fontId="31" fillId="19" borderId="0" applyNumberFormat="0" applyBorder="0" applyAlignment="0" applyProtection="0"/>
    <xf numFmtId="0" fontId="39" fillId="19" borderId="0" applyNumberFormat="0" applyBorder="0" applyAlignment="0" applyProtection="0"/>
    <xf numFmtId="0" fontId="39" fillId="19" borderId="0" applyNumberFormat="0" applyBorder="0" applyAlignment="0" applyProtection="0"/>
    <xf numFmtId="0" fontId="39" fillId="20" borderId="0" applyNumberFormat="0" applyBorder="0" applyAlignment="0" applyProtection="0"/>
    <xf numFmtId="0" fontId="39" fillId="19" borderId="0" applyNumberFormat="0" applyBorder="0" applyAlignment="0" applyProtection="0"/>
    <xf numFmtId="0" fontId="39" fillId="19" borderId="0" applyNumberFormat="0" applyBorder="0" applyAlignment="0" applyProtection="0"/>
    <xf numFmtId="0" fontId="39" fillId="20" borderId="0" applyNumberFormat="0" applyBorder="0" applyAlignment="0" applyProtection="0"/>
    <xf numFmtId="0" fontId="39" fillId="19" borderId="0" applyNumberFormat="0" applyBorder="0" applyAlignment="0" applyProtection="0"/>
    <xf numFmtId="0" fontId="31" fillId="21"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1" borderId="0" applyNumberFormat="0" applyBorder="0" applyAlignment="0" applyProtection="0"/>
    <xf numFmtId="0" fontId="31" fillId="11" borderId="0" applyNumberFormat="0" applyBorder="0" applyAlignment="0" applyProtection="0"/>
    <xf numFmtId="0" fontId="39" fillId="11"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11"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11" borderId="0" applyNumberFormat="0" applyBorder="0" applyAlignment="0" applyProtection="0"/>
    <xf numFmtId="0" fontId="31" fillId="17"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17" borderId="0" applyNumberFormat="0" applyBorder="0" applyAlignment="0" applyProtection="0"/>
    <xf numFmtId="0" fontId="31" fillId="23" borderId="0" applyNumberFormat="0" applyBorder="0" applyAlignment="0" applyProtection="0"/>
    <xf numFmtId="0" fontId="39" fillId="23"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3"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3" borderId="0" applyNumberFormat="0" applyBorder="0" applyAlignment="0" applyProtection="0"/>
    <xf numFmtId="0" fontId="32" fillId="25" borderId="0" applyNumberFormat="0" applyBorder="0" applyAlignment="0" applyProtection="0"/>
    <xf numFmtId="0" fontId="59" fillId="25" borderId="0" applyNumberFormat="0" applyBorder="0" applyAlignment="0" applyProtection="0"/>
    <xf numFmtId="0" fontId="59" fillId="25" borderId="0" applyNumberFormat="0" applyBorder="0" applyAlignment="0" applyProtection="0"/>
    <xf numFmtId="0" fontId="59" fillId="26" borderId="0" applyNumberFormat="0" applyBorder="0" applyAlignment="0" applyProtection="0"/>
    <xf numFmtId="0" fontId="59" fillId="25" borderId="0" applyNumberFormat="0" applyBorder="0" applyAlignment="0" applyProtection="0"/>
    <xf numFmtId="0" fontId="59" fillId="25" borderId="0" applyNumberFormat="0" applyBorder="0" applyAlignment="0" applyProtection="0"/>
    <xf numFmtId="0" fontId="59" fillId="26" borderId="0" applyNumberFormat="0" applyBorder="0" applyAlignment="0" applyProtection="0"/>
    <xf numFmtId="0" fontId="59" fillId="25" borderId="0" applyNumberFormat="0" applyBorder="0" applyAlignment="0" applyProtection="0"/>
    <xf numFmtId="0" fontId="32"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20"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20" borderId="0" applyNumberFormat="0" applyBorder="0" applyAlignment="0" applyProtection="0"/>
    <xf numFmtId="0" fontId="59" fillId="19" borderId="0" applyNumberFormat="0" applyBorder="0" applyAlignment="0" applyProtection="0"/>
    <xf numFmtId="0" fontId="32" fillId="21" borderId="0" applyNumberFormat="0" applyBorder="0" applyAlignment="0" applyProtection="0"/>
    <xf numFmtId="0" fontId="59" fillId="21" borderId="0" applyNumberFormat="0" applyBorder="0" applyAlignment="0" applyProtection="0"/>
    <xf numFmtId="0" fontId="59" fillId="21" borderId="0" applyNumberFormat="0" applyBorder="0" applyAlignment="0" applyProtection="0"/>
    <xf numFmtId="0" fontId="59" fillId="22" borderId="0" applyNumberFormat="0" applyBorder="0" applyAlignment="0" applyProtection="0"/>
    <xf numFmtId="0" fontId="59" fillId="21" borderId="0" applyNumberFormat="0" applyBorder="0" applyAlignment="0" applyProtection="0"/>
    <xf numFmtId="0" fontId="59" fillId="21" borderId="0" applyNumberFormat="0" applyBorder="0" applyAlignment="0" applyProtection="0"/>
    <xf numFmtId="0" fontId="59" fillId="22" borderId="0" applyNumberFormat="0" applyBorder="0" applyAlignment="0" applyProtection="0"/>
    <xf numFmtId="0" fontId="59" fillId="21" borderId="0" applyNumberFormat="0" applyBorder="0" applyAlignment="0" applyProtection="0"/>
    <xf numFmtId="0" fontId="32"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8"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8" borderId="0" applyNumberFormat="0" applyBorder="0" applyAlignment="0" applyProtection="0"/>
    <xf numFmtId="0" fontId="59" fillId="27" borderId="0" applyNumberFormat="0" applyBorder="0" applyAlignment="0" applyProtection="0"/>
    <xf numFmtId="0" fontId="32"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30"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30" borderId="0" applyNumberFormat="0" applyBorder="0" applyAlignment="0" applyProtection="0"/>
    <xf numFmtId="0" fontId="59" fillId="29" borderId="0" applyNumberFormat="0" applyBorder="0" applyAlignment="0" applyProtection="0"/>
    <xf numFmtId="0" fontId="32" fillId="31"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9" fillId="32"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9" fillId="32" borderId="0" applyNumberFormat="0" applyBorder="0" applyAlignment="0" applyProtection="0"/>
    <xf numFmtId="0" fontId="59" fillId="31" borderId="0" applyNumberFormat="0" applyBorder="0" applyAlignment="0" applyProtection="0"/>
    <xf numFmtId="0" fontId="32" fillId="33" borderId="0" applyNumberFormat="0" applyBorder="0" applyAlignment="0" applyProtection="0"/>
    <xf numFmtId="0" fontId="59" fillId="33" borderId="0" applyNumberFormat="0" applyBorder="0" applyAlignment="0" applyProtection="0"/>
    <xf numFmtId="0" fontId="59" fillId="33" borderId="0" applyNumberFormat="0" applyBorder="0" applyAlignment="0" applyProtection="0"/>
    <xf numFmtId="0" fontId="59" fillId="34" borderId="0" applyNumberFormat="0" applyBorder="0" applyAlignment="0" applyProtection="0"/>
    <xf numFmtId="0" fontId="59" fillId="33" borderId="0" applyNumberFormat="0" applyBorder="0" applyAlignment="0" applyProtection="0"/>
    <xf numFmtId="0" fontId="59" fillId="33" borderId="0" applyNumberFormat="0" applyBorder="0" applyAlignment="0" applyProtection="0"/>
    <xf numFmtId="0" fontId="59" fillId="34" borderId="0" applyNumberFormat="0" applyBorder="0" applyAlignment="0" applyProtection="0"/>
    <xf numFmtId="0" fontId="59" fillId="33" borderId="0" applyNumberFormat="0" applyBorder="0" applyAlignment="0" applyProtection="0"/>
    <xf numFmtId="0" fontId="32" fillId="35" borderId="0" applyNumberFormat="0" applyBorder="0" applyAlignment="0" applyProtection="0"/>
    <xf numFmtId="0" fontId="59" fillId="35" borderId="0" applyNumberFormat="0" applyBorder="0" applyAlignment="0" applyProtection="0"/>
    <xf numFmtId="0" fontId="59" fillId="35" borderId="0" applyNumberFormat="0" applyBorder="0" applyAlignment="0" applyProtection="0"/>
    <xf numFmtId="0" fontId="59" fillId="36" borderId="0" applyNumberFormat="0" applyBorder="0" applyAlignment="0" applyProtection="0"/>
    <xf numFmtId="0" fontId="59" fillId="35" borderId="0" applyNumberFormat="0" applyBorder="0" applyAlignment="0" applyProtection="0"/>
    <xf numFmtId="0" fontId="59" fillId="35" borderId="0" applyNumberFormat="0" applyBorder="0" applyAlignment="0" applyProtection="0"/>
    <xf numFmtId="0" fontId="59" fillId="36" borderId="0" applyNumberFormat="0" applyBorder="0" applyAlignment="0" applyProtection="0"/>
    <xf numFmtId="0" fontId="59" fillId="35" borderId="0" applyNumberFormat="0" applyBorder="0" applyAlignment="0" applyProtection="0"/>
    <xf numFmtId="0" fontId="32" fillId="37" borderId="0" applyNumberFormat="0" applyBorder="0" applyAlignment="0" applyProtection="0"/>
    <xf numFmtId="0" fontId="59" fillId="37" borderId="0" applyNumberFormat="0" applyBorder="0" applyAlignment="0" applyProtection="0"/>
    <xf numFmtId="0" fontId="59" fillId="37" borderId="0" applyNumberFormat="0" applyBorder="0" applyAlignment="0" applyProtection="0"/>
    <xf numFmtId="0" fontId="59" fillId="38" borderId="0" applyNumberFormat="0" applyBorder="0" applyAlignment="0" applyProtection="0"/>
    <xf numFmtId="0" fontId="59" fillId="37" borderId="0" applyNumberFormat="0" applyBorder="0" applyAlignment="0" applyProtection="0"/>
    <xf numFmtId="0" fontId="59" fillId="37" borderId="0" applyNumberFormat="0" applyBorder="0" applyAlignment="0" applyProtection="0"/>
    <xf numFmtId="0" fontId="59" fillId="38" borderId="0" applyNumberFormat="0" applyBorder="0" applyAlignment="0" applyProtection="0"/>
    <xf numFmtId="0" fontId="59" fillId="37" borderId="0" applyNumberFormat="0" applyBorder="0" applyAlignment="0" applyProtection="0"/>
    <xf numFmtId="0" fontId="32"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8"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8" borderId="0" applyNumberFormat="0" applyBorder="0" applyAlignment="0" applyProtection="0"/>
    <xf numFmtId="0" fontId="59" fillId="27" borderId="0" applyNumberFormat="0" applyBorder="0" applyAlignment="0" applyProtection="0"/>
    <xf numFmtId="0" fontId="32"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30"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30" borderId="0" applyNumberFormat="0" applyBorder="0" applyAlignment="0" applyProtection="0"/>
    <xf numFmtId="0" fontId="59" fillId="29" borderId="0" applyNumberFormat="0" applyBorder="0" applyAlignment="0" applyProtection="0"/>
    <xf numFmtId="0" fontId="32" fillId="39" borderId="0" applyNumberFormat="0" applyBorder="0" applyAlignment="0" applyProtection="0"/>
    <xf numFmtId="0" fontId="59" fillId="39" borderId="0" applyNumberFormat="0" applyBorder="0" applyAlignment="0" applyProtection="0"/>
    <xf numFmtId="0" fontId="59" fillId="39" borderId="0" applyNumberFormat="0" applyBorder="0" applyAlignment="0" applyProtection="0"/>
    <xf numFmtId="0" fontId="59" fillId="40" borderId="0" applyNumberFormat="0" applyBorder="0" applyAlignment="0" applyProtection="0"/>
    <xf numFmtId="0" fontId="59" fillId="39" borderId="0" applyNumberFormat="0" applyBorder="0" applyAlignment="0" applyProtection="0"/>
    <xf numFmtId="0" fontId="59" fillId="39" borderId="0" applyNumberFormat="0" applyBorder="0" applyAlignment="0" applyProtection="0"/>
    <xf numFmtId="0" fontId="59" fillId="40" borderId="0" applyNumberFormat="0" applyBorder="0" applyAlignment="0" applyProtection="0"/>
    <xf numFmtId="0" fontId="59" fillId="39" borderId="0" applyNumberFormat="0" applyBorder="0" applyAlignment="0" applyProtection="0"/>
    <xf numFmtId="0" fontId="33" fillId="7" borderId="0" applyNumberFormat="0" applyBorder="0" applyAlignment="0" applyProtection="0"/>
    <xf numFmtId="0" fontId="60" fillId="7" borderId="0" applyNumberFormat="0" applyBorder="0" applyAlignment="0" applyProtection="0"/>
    <xf numFmtId="0" fontId="60" fillId="7" borderId="0" applyNumberFormat="0" applyBorder="0" applyAlignment="0" applyProtection="0"/>
    <xf numFmtId="0" fontId="60" fillId="8" borderId="0" applyNumberFormat="0" applyBorder="0" applyAlignment="0" applyProtection="0"/>
    <xf numFmtId="0" fontId="60" fillId="7" borderId="0" applyNumberFormat="0" applyBorder="0" applyAlignment="0" applyProtection="0"/>
    <xf numFmtId="0" fontId="60" fillId="7" borderId="0" applyNumberFormat="0" applyBorder="0" applyAlignment="0" applyProtection="0"/>
    <xf numFmtId="0" fontId="60" fillId="8" borderId="0" applyNumberFormat="0" applyBorder="0" applyAlignment="0" applyProtection="0"/>
    <xf numFmtId="0" fontId="60" fillId="7" borderId="0" applyNumberFormat="0" applyBorder="0" applyAlignment="0" applyProtection="0"/>
    <xf numFmtId="38" fontId="51" fillId="0" borderId="0" applyFill="0" applyBorder="0" applyAlignment="0" applyProtection="0"/>
    <xf numFmtId="0" fontId="78" fillId="0" borderId="0"/>
    <xf numFmtId="182" fontId="7" fillId="0" borderId="0" applyFill="0" applyBorder="0" applyAlignment="0"/>
    <xf numFmtId="183" fontId="34" fillId="0" borderId="0" applyFill="0" applyBorder="0" applyAlignment="0"/>
    <xf numFmtId="173" fontId="34" fillId="0" borderId="0" applyFill="0" applyBorder="0" applyAlignment="0"/>
    <xf numFmtId="184" fontId="35" fillId="0" borderId="0" applyFill="0" applyBorder="0" applyAlignment="0"/>
    <xf numFmtId="185" fontId="35" fillId="0" borderId="0" applyFill="0" applyBorder="0" applyAlignment="0"/>
    <xf numFmtId="182" fontId="7" fillId="0" borderId="0" applyFill="0" applyBorder="0" applyAlignment="0"/>
    <xf numFmtId="186" fontId="7" fillId="0" borderId="0" applyFill="0" applyBorder="0" applyAlignment="0"/>
    <xf numFmtId="183" fontId="34" fillId="0" borderId="0" applyFill="0" applyBorder="0" applyAlignment="0"/>
    <xf numFmtId="0" fontId="36" fillId="41" borderId="20" applyNumberFormat="0" applyAlignment="0" applyProtection="0"/>
    <xf numFmtId="0" fontId="61" fillId="41" borderId="20" applyNumberFormat="0" applyAlignment="0" applyProtection="0"/>
    <xf numFmtId="0" fontId="61" fillId="41" borderId="20" applyNumberFormat="0" applyAlignment="0" applyProtection="0"/>
    <xf numFmtId="0" fontId="61" fillId="42" borderId="20" applyNumberFormat="0" applyAlignment="0" applyProtection="0"/>
    <xf numFmtId="0" fontId="61" fillId="41" borderId="20" applyNumberFormat="0" applyAlignment="0" applyProtection="0"/>
    <xf numFmtId="0" fontId="61" fillId="41" borderId="20" applyNumberFormat="0" applyAlignment="0" applyProtection="0"/>
    <xf numFmtId="0" fontId="61" fillId="42" borderId="20" applyNumberFormat="0" applyAlignment="0" applyProtection="0"/>
    <xf numFmtId="0" fontId="61" fillId="41" borderId="20" applyNumberFormat="0" applyAlignment="0" applyProtection="0"/>
    <xf numFmtId="0" fontId="37" fillId="43" borderId="21" applyNumberFormat="0" applyAlignment="0" applyProtection="0"/>
    <xf numFmtId="0" fontId="62" fillId="43" borderId="21" applyNumberFormat="0" applyAlignment="0" applyProtection="0"/>
    <xf numFmtId="0" fontId="62" fillId="43" borderId="21" applyNumberFormat="0" applyAlignment="0" applyProtection="0"/>
    <xf numFmtId="0" fontId="62" fillId="44" borderId="21" applyNumberFormat="0" applyAlignment="0" applyProtection="0"/>
    <xf numFmtId="0" fontId="62" fillId="43" borderId="21" applyNumberFormat="0" applyAlignment="0" applyProtection="0"/>
    <xf numFmtId="0" fontId="62" fillId="43" borderId="21" applyNumberFormat="0" applyAlignment="0" applyProtection="0"/>
    <xf numFmtId="0" fontId="62" fillId="44" borderId="21" applyNumberFormat="0" applyAlignment="0" applyProtection="0"/>
    <xf numFmtId="0" fontId="62" fillId="43" borderId="21" applyNumberFormat="0" applyAlignment="0" applyProtection="0"/>
    <xf numFmtId="169" fontId="38" fillId="0" borderId="22">
      <alignment horizontal="center" vertical="top" wrapText="1"/>
    </xf>
    <xf numFmtId="0" fontId="38" fillId="0" borderId="22">
      <alignment horizontal="left" vertical="top" wrapText="1"/>
    </xf>
    <xf numFmtId="182" fontId="7" fillId="0" borderId="0" applyFont="0" applyFill="0" applyBorder="0" applyAlignment="0" applyProtection="0"/>
    <xf numFmtId="168" fontId="7" fillId="0" borderId="0" applyFont="0" applyFill="0" applyBorder="0" applyAlignment="0" applyProtection="0"/>
    <xf numFmtId="43" fontId="39"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43" fontId="39"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43" fontId="39"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83" fontId="34" fillId="0" borderId="0" applyFont="0" applyFill="0" applyBorder="0" applyAlignment="0" applyProtection="0"/>
    <xf numFmtId="14" fontId="31" fillId="0" borderId="0" applyFill="0" applyBorder="0" applyAlignment="0"/>
    <xf numFmtId="187" fontId="7" fillId="0" borderId="23">
      <alignment vertical="center"/>
    </xf>
    <xf numFmtId="182" fontId="7" fillId="0" borderId="0" applyFill="0" applyBorder="0" applyAlignment="0"/>
    <xf numFmtId="183" fontId="34" fillId="0" borderId="0" applyFill="0" applyBorder="0" applyAlignment="0"/>
    <xf numFmtId="182" fontId="7" fillId="0" borderId="0" applyFill="0" applyBorder="0" applyAlignment="0"/>
    <xf numFmtId="186" fontId="7" fillId="0" borderId="0" applyFill="0" applyBorder="0" applyAlignment="0"/>
    <xf numFmtId="183" fontId="34" fillId="0" borderId="0" applyFill="0" applyBorder="0" applyAlignment="0"/>
    <xf numFmtId="176" fontId="7" fillId="0" borderId="0" applyFont="0" applyFill="0" applyBorder="0" applyAlignment="0" applyProtection="0"/>
    <xf numFmtId="0" fontId="40"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41"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10"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10" borderId="0" applyNumberFormat="0" applyBorder="0" applyAlignment="0" applyProtection="0"/>
    <xf numFmtId="0" fontId="64" fillId="9" borderId="0" applyNumberFormat="0" applyBorder="0" applyAlignment="0" applyProtection="0"/>
    <xf numFmtId="0" fontId="42" fillId="0" borderId="24" applyNumberFormat="0" applyFill="0" applyAlignment="0" applyProtection="0"/>
    <xf numFmtId="0" fontId="65" fillId="0" borderId="24" applyNumberFormat="0" applyFill="0" applyAlignment="0" applyProtection="0"/>
    <xf numFmtId="0" fontId="65" fillId="0" borderId="24" applyNumberFormat="0" applyFill="0" applyAlignment="0" applyProtection="0"/>
    <xf numFmtId="0" fontId="65" fillId="0" borderId="24" applyNumberFormat="0" applyFill="0" applyAlignment="0" applyProtection="0"/>
    <xf numFmtId="0" fontId="65" fillId="0" borderId="24" applyNumberFormat="0" applyFill="0" applyAlignment="0" applyProtection="0"/>
    <xf numFmtId="0" fontId="65" fillId="0" borderId="24" applyNumberFormat="0" applyFill="0" applyAlignment="0" applyProtection="0"/>
    <xf numFmtId="0" fontId="43" fillId="0" borderId="25" applyNumberFormat="0" applyFill="0" applyAlignment="0" applyProtection="0"/>
    <xf numFmtId="0" fontId="66" fillId="0" borderId="25" applyNumberFormat="0" applyFill="0" applyAlignment="0" applyProtection="0"/>
    <xf numFmtId="0" fontId="66" fillId="0" borderId="25" applyNumberFormat="0" applyFill="0" applyAlignment="0" applyProtection="0"/>
    <xf numFmtId="0" fontId="66" fillId="0" borderId="25" applyNumberFormat="0" applyFill="0" applyAlignment="0" applyProtection="0"/>
    <xf numFmtId="0" fontId="66" fillId="0" borderId="25" applyNumberFormat="0" applyFill="0" applyAlignment="0" applyProtection="0"/>
    <xf numFmtId="0" fontId="66" fillId="0" borderId="25" applyNumberFormat="0" applyFill="0" applyAlignment="0" applyProtection="0"/>
    <xf numFmtId="0" fontId="44" fillId="0" borderId="26" applyNumberFormat="0" applyFill="0" applyAlignment="0" applyProtection="0"/>
    <xf numFmtId="0" fontId="67" fillId="0" borderId="26" applyNumberFormat="0" applyFill="0" applyAlignment="0" applyProtection="0"/>
    <xf numFmtId="0" fontId="67" fillId="0" borderId="26" applyNumberFormat="0" applyFill="0" applyAlignment="0" applyProtection="0"/>
    <xf numFmtId="0" fontId="67" fillId="0" borderId="26" applyNumberFormat="0" applyFill="0" applyAlignment="0" applyProtection="0"/>
    <xf numFmtId="0" fontId="67" fillId="0" borderId="26" applyNumberFormat="0" applyFill="0" applyAlignment="0" applyProtection="0"/>
    <xf numFmtId="0" fontId="67" fillId="0" borderId="26" applyNumberFormat="0" applyFill="0" applyAlignment="0" applyProtection="0"/>
    <xf numFmtId="0" fontId="44"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45" fillId="0" borderId="0" applyNumberFormat="0" applyFill="0" applyBorder="0" applyAlignment="0" applyProtection="0">
      <alignment vertical="top"/>
      <protection locked="0"/>
    </xf>
    <xf numFmtId="0" fontId="46" fillId="15" borderId="20" applyNumberFormat="0" applyAlignment="0" applyProtection="0"/>
    <xf numFmtId="0" fontId="68" fillId="15" borderId="20" applyNumberFormat="0" applyAlignment="0" applyProtection="0"/>
    <xf numFmtId="0" fontId="68" fillId="15" borderId="20" applyNumberFormat="0" applyAlignment="0" applyProtection="0"/>
    <xf numFmtId="0" fontId="68" fillId="16" borderId="20" applyNumberFormat="0" applyAlignment="0" applyProtection="0"/>
    <xf numFmtId="0" fontId="68" fillId="15" borderId="20" applyNumberFormat="0" applyAlignment="0" applyProtection="0"/>
    <xf numFmtId="0" fontId="68" fillId="15" borderId="20" applyNumberFormat="0" applyAlignment="0" applyProtection="0"/>
    <xf numFmtId="0" fontId="68" fillId="16" borderId="20" applyNumberFormat="0" applyAlignment="0" applyProtection="0"/>
    <xf numFmtId="0" fontId="68" fillId="15" borderId="20" applyNumberFormat="0" applyAlignment="0" applyProtection="0"/>
    <xf numFmtId="182" fontId="7" fillId="0" borderId="0" applyFill="0" applyBorder="0" applyAlignment="0"/>
    <xf numFmtId="183" fontId="34" fillId="0" borderId="0" applyFill="0" applyBorder="0" applyAlignment="0"/>
    <xf numFmtId="182" fontId="7" fillId="0" borderId="0" applyFill="0" applyBorder="0" applyAlignment="0"/>
    <xf numFmtId="186" fontId="7" fillId="0" borderId="0" applyFill="0" applyBorder="0" applyAlignment="0"/>
    <xf numFmtId="183" fontId="34" fillId="0" borderId="0" applyFill="0" applyBorder="0" applyAlignment="0"/>
    <xf numFmtId="0" fontId="47" fillId="0" borderId="27" applyNumberFormat="0" applyFill="0" applyAlignment="0" applyProtection="0"/>
    <xf numFmtId="0" fontId="69" fillId="0" borderId="27" applyNumberFormat="0" applyFill="0" applyAlignment="0" applyProtection="0"/>
    <xf numFmtId="0" fontId="69" fillId="0" borderId="27" applyNumberFormat="0" applyFill="0" applyAlignment="0" applyProtection="0"/>
    <xf numFmtId="0" fontId="69" fillId="0" borderId="27" applyNumberFormat="0" applyFill="0" applyAlignment="0" applyProtection="0"/>
    <xf numFmtId="0" fontId="69" fillId="0" borderId="27" applyNumberFormat="0" applyFill="0" applyAlignment="0" applyProtection="0"/>
    <xf numFmtId="0" fontId="69" fillId="0" borderId="27" applyNumberFormat="0" applyFill="0" applyAlignment="0" applyProtection="0"/>
    <xf numFmtId="166" fontId="7" fillId="0" borderId="0" applyFont="0" applyFill="0" applyBorder="0" applyAlignment="0" applyProtection="0"/>
    <xf numFmtId="177" fontId="7" fillId="0" borderId="0" applyFont="0" applyFill="0" applyBorder="0" applyAlignment="0" applyProtection="0"/>
    <xf numFmtId="178" fontId="7" fillId="0" borderId="0" applyFont="0" applyFill="0" applyBorder="0" applyAlignment="0" applyProtection="0"/>
    <xf numFmtId="179" fontId="7" fillId="0" borderId="0" applyFont="0" applyFill="0" applyBorder="0" applyAlignment="0" applyProtection="0"/>
    <xf numFmtId="180" fontId="7" fillId="0" borderId="0" applyFont="0" applyFill="0" applyBorder="0" applyAlignment="0" applyProtection="0"/>
    <xf numFmtId="0" fontId="48" fillId="45" borderId="0" applyNumberFormat="0" applyBorder="0" applyAlignment="0" applyProtection="0"/>
    <xf numFmtId="0" fontId="70" fillId="45" borderId="0" applyNumberFormat="0" applyBorder="0" applyAlignment="0" applyProtection="0"/>
    <xf numFmtId="0" fontId="70" fillId="45" borderId="0" applyNumberFormat="0" applyBorder="0" applyAlignment="0" applyProtection="0"/>
    <xf numFmtId="0" fontId="70" fillId="46" borderId="0" applyNumberFormat="0" applyBorder="0" applyAlignment="0" applyProtection="0"/>
    <xf numFmtId="0" fontId="70" fillId="45" borderId="0" applyNumberFormat="0" applyBorder="0" applyAlignment="0" applyProtection="0"/>
    <xf numFmtId="0" fontId="70" fillId="45" borderId="0" applyNumberFormat="0" applyBorder="0" applyAlignment="0" applyProtection="0"/>
    <xf numFmtId="0" fontId="70" fillId="46" borderId="0" applyNumberFormat="0" applyBorder="0" applyAlignment="0" applyProtection="0"/>
    <xf numFmtId="0" fontId="70" fillId="45" borderId="0" applyNumberFormat="0" applyBorder="0" applyAlignment="0" applyProtection="0"/>
    <xf numFmtId="0" fontId="7" fillId="0" borderId="0"/>
    <xf numFmtId="0" fontId="7" fillId="0" borderId="0"/>
    <xf numFmtId="0" fontId="7" fillId="0" borderId="0"/>
    <xf numFmtId="0" fontId="7" fillId="0" borderId="0"/>
    <xf numFmtId="0" fontId="31" fillId="0" borderId="0" applyNumberFormat="0" applyFill="0" applyBorder="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0" fontId="7" fillId="0" borderId="0"/>
    <xf numFmtId="0" fontId="7" fillId="0" borderId="0"/>
    <xf numFmtId="0" fontId="7" fillId="0" borderId="0"/>
    <xf numFmtId="0" fontId="7" fillId="0" borderId="0"/>
    <xf numFmtId="0" fontId="39" fillId="0" borderId="0"/>
    <xf numFmtId="0" fontId="39" fillId="0" borderId="0"/>
    <xf numFmtId="0" fontId="7" fillId="0" borderId="0"/>
    <xf numFmtId="0" fontId="39" fillId="0" borderId="0"/>
    <xf numFmtId="0" fontId="7" fillId="0" borderId="0"/>
    <xf numFmtId="0" fontId="5" fillId="0" borderId="0"/>
    <xf numFmtId="0" fontId="79" fillId="0" borderId="0"/>
    <xf numFmtId="0" fontId="7" fillId="0" borderId="0"/>
    <xf numFmtId="0" fontId="7" fillId="0" borderId="0"/>
    <xf numFmtId="0" fontId="5" fillId="0" borderId="0"/>
    <xf numFmtId="0" fontId="7" fillId="0" borderId="0"/>
    <xf numFmtId="0" fontId="7" fillId="0" borderId="0"/>
    <xf numFmtId="0" fontId="39" fillId="0" borderId="0"/>
    <xf numFmtId="0" fontId="7" fillId="0" borderId="0">
      <alignment horizontal="center" vertical="center"/>
    </xf>
    <xf numFmtId="0" fontId="7" fillId="47" borderId="28" applyNumberFormat="0" applyFont="0" applyAlignment="0" applyProtection="0"/>
    <xf numFmtId="0" fontId="7" fillId="47" borderId="28" applyNumberFormat="0" applyFont="0" applyAlignment="0" applyProtection="0"/>
    <xf numFmtId="0" fontId="7" fillId="47" borderId="28" applyNumberFormat="0" applyFont="0" applyAlignment="0" applyProtection="0"/>
    <xf numFmtId="0" fontId="7" fillId="48" borderId="28" applyNumberFormat="0" applyAlignment="0" applyProtection="0"/>
    <xf numFmtId="0" fontId="7" fillId="47" borderId="28" applyNumberFormat="0" applyFont="0" applyAlignment="0" applyProtection="0"/>
    <xf numFmtId="0" fontId="7" fillId="47" borderId="28" applyNumberFormat="0" applyFont="0" applyAlignment="0" applyProtection="0"/>
    <xf numFmtId="0" fontId="7" fillId="48" borderId="28" applyNumberFormat="0" applyAlignment="0" applyProtection="0"/>
    <xf numFmtId="0" fontId="7" fillId="47" borderId="28" applyNumberFormat="0" applyFont="0" applyAlignment="0" applyProtection="0"/>
    <xf numFmtId="0" fontId="49" fillId="41" borderId="29" applyNumberFormat="0" applyAlignment="0" applyProtection="0"/>
    <xf numFmtId="0" fontId="71" fillId="41" borderId="29" applyNumberFormat="0" applyAlignment="0" applyProtection="0"/>
    <xf numFmtId="0" fontId="71" fillId="41" borderId="29" applyNumberFormat="0" applyAlignment="0" applyProtection="0"/>
    <xf numFmtId="0" fontId="71" fillId="42" borderId="29" applyNumberFormat="0" applyAlignment="0" applyProtection="0"/>
    <xf numFmtId="0" fontId="71" fillId="41" borderId="29" applyNumberFormat="0" applyAlignment="0" applyProtection="0"/>
    <xf numFmtId="0" fontId="71" fillId="41" borderId="29" applyNumberFormat="0" applyAlignment="0" applyProtection="0"/>
    <xf numFmtId="0" fontId="71" fillId="42" borderId="29" applyNumberFormat="0" applyAlignment="0" applyProtection="0"/>
    <xf numFmtId="0" fontId="71" fillId="41" borderId="29" applyNumberFormat="0" applyAlignment="0" applyProtection="0"/>
    <xf numFmtId="0" fontId="50" fillId="49" borderId="0"/>
    <xf numFmtId="9" fontId="7" fillId="0" borderId="0" applyFont="0" applyFill="0" applyBorder="0" applyAlignment="0" applyProtection="0"/>
    <xf numFmtId="185" fontId="35" fillId="0" borderId="0" applyFont="0" applyFill="0" applyBorder="0" applyAlignment="0" applyProtection="0"/>
    <xf numFmtId="181" fontId="7" fillId="0" borderId="0" applyFont="0" applyFill="0" applyBorder="0" applyAlignment="0" applyProtection="0"/>
    <xf numFmtId="10" fontId="7" fillId="0" borderId="0" applyFont="0" applyFill="0" applyBorder="0" applyAlignment="0" applyProtection="0"/>
    <xf numFmtId="191" fontId="7" fillId="0" borderId="0" applyFont="0" applyFill="0" applyBorder="0" applyProtection="0">
      <alignment vertical="top"/>
    </xf>
    <xf numFmtId="9" fontId="7" fillId="0" borderId="0" applyFont="0" applyFill="0" applyBorder="0" applyAlignment="0" applyProtection="0"/>
    <xf numFmtId="182" fontId="7" fillId="0" borderId="0" applyFill="0" applyBorder="0" applyAlignment="0"/>
    <xf numFmtId="183" fontId="34" fillId="0" borderId="0" applyFill="0" applyBorder="0" applyAlignment="0"/>
    <xf numFmtId="182" fontId="7" fillId="0" borderId="0" applyFill="0" applyBorder="0" applyAlignment="0"/>
    <xf numFmtId="186" fontId="7" fillId="0" borderId="0" applyFill="0" applyBorder="0" applyAlignment="0"/>
    <xf numFmtId="183" fontId="34" fillId="0" borderId="0" applyFill="0" applyBorder="0" applyAlignment="0"/>
    <xf numFmtId="0" fontId="51" fillId="0" borderId="0"/>
    <xf numFmtId="0" fontId="13" fillId="0" borderId="0"/>
    <xf numFmtId="0" fontId="8" fillId="0" borderId="0"/>
    <xf numFmtId="0" fontId="8" fillId="0" borderId="0"/>
    <xf numFmtId="0" fontId="8" fillId="0" borderId="0"/>
    <xf numFmtId="0" fontId="8" fillId="0" borderId="0"/>
    <xf numFmtId="0" fontId="8" fillId="0" borderId="0"/>
    <xf numFmtId="0" fontId="8" fillId="0" borderId="0"/>
    <xf numFmtId="49" fontId="31" fillId="0" borderId="0" applyFill="0" applyBorder="0" applyAlignment="0"/>
    <xf numFmtId="188" fontId="7" fillId="0" borderId="0" applyFill="0" applyBorder="0" applyAlignment="0"/>
    <xf numFmtId="189" fontId="7" fillId="0" borderId="0" applyFill="0" applyBorder="0" applyAlignment="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3" fillId="0" borderId="30" applyNumberFormat="0" applyFill="0" applyAlignment="0" applyProtection="0"/>
    <xf numFmtId="0" fontId="72" fillId="0" borderId="30" applyNumberFormat="0" applyFill="0" applyAlignment="0" applyProtection="0"/>
    <xf numFmtId="0" fontId="72" fillId="0" borderId="30" applyNumberFormat="0" applyFill="0" applyAlignment="0" applyProtection="0"/>
    <xf numFmtId="0" fontId="72" fillId="0" borderId="30" applyNumberFormat="0" applyFill="0" applyAlignment="0" applyProtection="0"/>
    <xf numFmtId="0" fontId="72" fillId="0" borderId="30" applyNumberFormat="0" applyFill="0" applyAlignment="0" applyProtection="0"/>
    <xf numFmtId="0" fontId="72" fillId="0" borderId="30" applyNumberFormat="0" applyFill="0" applyAlignment="0" applyProtection="0"/>
    <xf numFmtId="164" fontId="7" fillId="0" borderId="0" applyFont="0" applyFill="0" applyBorder="0" applyAlignment="0" applyProtection="0"/>
    <xf numFmtId="165" fontId="7" fillId="0" borderId="0" applyFont="0" applyFill="0" applyBorder="0" applyAlignment="0" applyProtection="0"/>
    <xf numFmtId="1" fontId="7" fillId="0" borderId="0">
      <alignment vertical="center"/>
    </xf>
    <xf numFmtId="170" fontId="21" fillId="0" borderId="4">
      <alignment horizontal="center" vertical="center"/>
    </xf>
    <xf numFmtId="171" fontId="7" fillId="0" borderId="0" applyFont="0" applyFill="0" applyBorder="0" applyAlignment="0" applyProtection="0"/>
    <xf numFmtId="172" fontId="7" fillId="0" borderId="0" applyFont="0" applyFill="0" applyBorder="0" applyAlignment="0" applyProtection="0"/>
    <xf numFmtId="0" fontId="54"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164" fontId="29" fillId="0" borderId="0" applyFont="0" applyFill="0" applyBorder="0" applyAlignment="0" applyProtection="0">
      <alignment vertical="center"/>
    </xf>
    <xf numFmtId="40" fontId="55" fillId="0" borderId="0" applyFont="0" applyFill="0" applyBorder="0" applyAlignment="0" applyProtection="0"/>
    <xf numFmtId="38" fontId="55" fillId="0" borderId="0" applyFont="0" applyFill="0" applyBorder="0" applyAlignment="0" applyProtection="0"/>
    <xf numFmtId="0" fontId="56" fillId="0" borderId="0"/>
    <xf numFmtId="175" fontId="55" fillId="0" borderId="0" applyFont="0" applyFill="0" applyBorder="0" applyAlignment="0" applyProtection="0"/>
    <xf numFmtId="174" fontId="55" fillId="0" borderId="0" applyFont="0" applyFill="0" applyBorder="0" applyAlignment="0" applyProtection="0"/>
    <xf numFmtId="0" fontId="4" fillId="0" borderId="0"/>
    <xf numFmtId="0" fontId="7" fillId="0" borderId="0"/>
    <xf numFmtId="167" fontId="7" fillId="0" borderId="0" applyFont="0" applyFill="0" applyBorder="0" applyAlignment="0" applyProtection="0"/>
    <xf numFmtId="0" fontId="7" fillId="0" borderId="0"/>
    <xf numFmtId="0" fontId="7" fillId="0" borderId="0"/>
    <xf numFmtId="0" fontId="7" fillId="0" borderId="0"/>
    <xf numFmtId="43" fontId="7" fillId="0" borderId="0" applyFont="0" applyFill="0" applyBorder="0" applyAlignment="0" applyProtection="0"/>
    <xf numFmtId="0" fontId="7" fillId="0" borderId="0"/>
    <xf numFmtId="0" fontId="7" fillId="0" borderId="0"/>
    <xf numFmtId="0" fontId="3" fillId="0" borderId="0"/>
    <xf numFmtId="165" fontId="3" fillId="0" borderId="0" applyFont="0" applyFill="0" applyBorder="0" applyAlignment="0" applyProtection="0"/>
    <xf numFmtId="169" fontId="7" fillId="0" borderId="0" applyFont="0" applyFill="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11" borderId="0" applyNumberFormat="0" applyBorder="0" applyAlignment="0" applyProtection="0"/>
    <xf numFmtId="0" fontId="39" fillId="11"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9" borderId="0" applyNumberFormat="0" applyBorder="0" applyAlignment="0" applyProtection="0"/>
    <xf numFmtId="0" fontId="39" fillId="19"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9" fillId="11" borderId="0" applyNumberFormat="0" applyBorder="0" applyAlignment="0" applyProtection="0"/>
    <xf numFmtId="0" fontId="39" fillId="11"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23" borderId="0" applyNumberFormat="0" applyBorder="0" applyAlignment="0" applyProtection="0"/>
    <xf numFmtId="0" fontId="39" fillId="23" borderId="0" applyNumberFormat="0" applyBorder="0" applyAlignment="0" applyProtection="0"/>
    <xf numFmtId="0" fontId="7" fillId="0" borderId="0"/>
    <xf numFmtId="0" fontId="80" fillId="0" borderId="0">
      <alignment horizontal="justify" vertical="top" wrapText="1"/>
    </xf>
    <xf numFmtId="192" fontId="7" fillId="0" borderId="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92" fontId="81" fillId="0" borderId="0" applyFill="0" applyBorder="0" applyAlignment="0" applyProtection="0"/>
    <xf numFmtId="192" fontId="81" fillId="0" borderId="0" applyFill="0" applyBorder="0" applyAlignment="0" applyProtection="0"/>
    <xf numFmtId="43" fontId="3" fillId="0" borderId="0" applyFont="0" applyFill="0" applyBorder="0" applyAlignment="0" applyProtection="0"/>
    <xf numFmtId="192" fontId="7" fillId="0" borderId="0" applyFill="0" applyBorder="0" applyAlignment="0" applyProtection="0"/>
    <xf numFmtId="192" fontId="7" fillId="0" borderId="0" applyFill="0" applyBorder="0" applyAlignment="0" applyProtection="0"/>
    <xf numFmtId="192" fontId="7" fillId="0" borderId="0" applyFill="0" applyBorder="0" applyAlignment="0" applyProtection="0"/>
    <xf numFmtId="192" fontId="7" fillId="0" borderId="0" applyFill="0" applyBorder="0" applyAlignment="0" applyProtection="0"/>
    <xf numFmtId="192" fontId="7" fillId="0" borderId="0" applyFill="0" applyBorder="0" applyAlignment="0" applyProtection="0"/>
    <xf numFmtId="169" fontId="7" fillId="0" borderId="0" applyFill="0" applyBorder="0" applyAlignment="0" applyProtection="0"/>
    <xf numFmtId="192" fontId="7" fillId="0" borderId="0" applyFill="0" applyBorder="0" applyAlignment="0" applyProtection="0"/>
    <xf numFmtId="43" fontId="3" fillId="0" borderId="0" applyFont="0" applyFill="0" applyBorder="0" applyAlignment="0" applyProtection="0"/>
    <xf numFmtId="168"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92" fontId="7" fillId="0" borderId="0" applyFill="0" applyBorder="0" applyAlignment="0" applyProtection="0"/>
    <xf numFmtId="168" fontId="3" fillId="0" borderId="0" applyFont="0" applyFill="0" applyBorder="0" applyAlignment="0" applyProtection="0"/>
    <xf numFmtId="169" fontId="7" fillId="0" borderId="0" applyFont="0" applyFill="0" applyBorder="0" applyAlignment="0" applyProtection="0"/>
    <xf numFmtId="43" fontId="7" fillId="0" borderId="0" applyFont="0" applyFill="0" applyBorder="0" applyAlignment="0" applyProtection="0"/>
    <xf numFmtId="16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8"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39" fillId="0" borderId="0" applyFont="0" applyFill="0" applyBorder="0" applyAlignment="0" applyProtection="0"/>
    <xf numFmtId="192" fontId="7" fillId="0" borderId="0" applyFill="0" applyBorder="0" applyAlignment="0" applyProtection="0"/>
    <xf numFmtId="165" fontId="3" fillId="0" borderId="0" applyFont="0" applyFill="0" applyBorder="0" applyAlignment="0" applyProtection="0"/>
    <xf numFmtId="43" fontId="3" fillId="0" borderId="0" applyFont="0" applyFill="0" applyBorder="0" applyAlignment="0" applyProtection="0"/>
    <xf numFmtId="192" fontId="7" fillId="0" borderId="0" applyFill="0" applyBorder="0" applyAlignment="0" applyProtection="0"/>
    <xf numFmtId="0" fontId="39" fillId="0" borderId="0"/>
    <xf numFmtId="0" fontId="39" fillId="0" borderId="0"/>
    <xf numFmtId="0" fontId="7" fillId="0" borderId="0"/>
    <xf numFmtId="0" fontId="7" fillId="0" borderId="0"/>
    <xf numFmtId="0" fontId="7" fillId="0" borderId="0"/>
    <xf numFmtId="0" fontId="7" fillId="0" borderId="0"/>
    <xf numFmtId="0" fontId="81" fillId="0" borderId="0"/>
    <xf numFmtId="0" fontId="81" fillId="0" borderId="0"/>
    <xf numFmtId="0" fontId="81" fillId="0" borderId="0"/>
    <xf numFmtId="0" fontId="7" fillId="0" borderId="0"/>
    <xf numFmtId="0" fontId="7" fillId="0" borderId="0"/>
    <xf numFmtId="0" fontId="81" fillId="0" borderId="0"/>
    <xf numFmtId="0" fontId="7" fillId="0" borderId="0"/>
    <xf numFmtId="0" fontId="81" fillId="0" borderId="0"/>
    <xf numFmtId="0" fontId="81" fillId="0" borderId="0"/>
    <xf numFmtId="0" fontId="81" fillId="0" borderId="0"/>
    <xf numFmtId="0" fontId="7" fillId="0" borderId="0"/>
    <xf numFmtId="0" fontId="81" fillId="0" borderId="0"/>
    <xf numFmtId="0" fontId="3" fillId="0" borderId="0"/>
    <xf numFmtId="0" fontId="3" fillId="0" borderId="0"/>
    <xf numFmtId="0" fontId="7" fillId="0" borderId="0"/>
    <xf numFmtId="0" fontId="81" fillId="0" borderId="0"/>
    <xf numFmtId="0" fontId="81" fillId="0" borderId="0"/>
    <xf numFmtId="0" fontId="81" fillId="0" borderId="0"/>
    <xf numFmtId="0" fontId="7" fillId="0" borderId="0"/>
    <xf numFmtId="0" fontId="81" fillId="0" borderId="0"/>
    <xf numFmtId="0" fontId="7" fillId="0" borderId="0"/>
    <xf numFmtId="0" fontId="7" fillId="0" borderId="0"/>
    <xf numFmtId="0" fontId="7" fillId="0" borderId="0"/>
    <xf numFmtId="0" fontId="7" fillId="0" borderId="0"/>
    <xf numFmtId="0" fontId="7" fillId="0" borderId="0"/>
    <xf numFmtId="0" fontId="7" fillId="0" borderId="0"/>
    <xf numFmtId="0" fontId="82" fillId="0" borderId="0"/>
    <xf numFmtId="0" fontId="7" fillId="0" borderId="0"/>
    <xf numFmtId="0" fontId="7" fillId="0" borderId="0"/>
    <xf numFmtId="0" fontId="7" fillId="0" borderId="0"/>
    <xf numFmtId="0" fontId="7" fillId="0" borderId="0"/>
    <xf numFmtId="0" fontId="7" fillId="0" borderId="0"/>
    <xf numFmtId="0" fontId="7" fillId="0" borderId="0"/>
    <xf numFmtId="0" fontId="83" fillId="0" borderId="0"/>
    <xf numFmtId="0" fontId="83" fillId="0" borderId="0"/>
    <xf numFmtId="0" fontId="8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3" fillId="0" borderId="0"/>
    <xf numFmtId="0" fontId="83" fillId="0" borderId="0"/>
    <xf numFmtId="0" fontId="83" fillId="0" borderId="0"/>
    <xf numFmtId="0" fontId="83" fillId="0" borderId="0"/>
    <xf numFmtId="0" fontId="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7" fillId="0" borderId="0"/>
    <xf numFmtId="0" fontId="7" fillId="0" borderId="0"/>
    <xf numFmtId="0" fontId="7" fillId="0" borderId="0"/>
    <xf numFmtId="0" fontId="7" fillId="0" borderId="0"/>
    <xf numFmtId="0" fontId="7" fillId="0" borderId="0"/>
    <xf numFmtId="0" fontId="7" fillId="0" borderId="0" applyFont="0" applyAlignment="0"/>
    <xf numFmtId="0" fontId="7"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2" fillId="0" borderId="0"/>
    <xf numFmtId="0" fontId="7" fillId="0" borderId="0"/>
    <xf numFmtId="0" fontId="3" fillId="0" borderId="0"/>
    <xf numFmtId="0" fontId="7" fillId="0" borderId="0"/>
    <xf numFmtId="0" fontId="7" fillId="0" borderId="0"/>
    <xf numFmtId="0" fontId="39" fillId="0" borderId="0"/>
    <xf numFmtId="0" fontId="39" fillId="0" borderId="0"/>
    <xf numFmtId="0" fontId="7"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7" fillId="0" borderId="0"/>
    <xf numFmtId="0" fontId="7" fillId="0" borderId="0"/>
    <xf numFmtId="0" fontId="3" fillId="0" borderId="0"/>
    <xf numFmtId="0" fontId="3" fillId="0" borderId="0"/>
    <xf numFmtId="0" fontId="3" fillId="0" borderId="0"/>
    <xf numFmtId="0" fontId="7" fillId="0" borderId="0"/>
    <xf numFmtId="0" fontId="7" fillId="0" borderId="0"/>
    <xf numFmtId="0" fontId="3" fillId="0" borderId="0"/>
    <xf numFmtId="0" fontId="7" fillId="0" borderId="0"/>
    <xf numFmtId="0" fontId="39" fillId="47" borderId="28" applyNumberFormat="0" applyFont="0" applyAlignment="0" applyProtection="0"/>
    <xf numFmtId="0" fontId="39" fillId="47" borderId="28" applyNumberFormat="0" applyFont="0" applyAlignment="0" applyProtection="0"/>
    <xf numFmtId="9" fontId="3" fillId="0" borderId="0" applyFont="0" applyFill="0" applyBorder="0" applyAlignment="0" applyProtection="0"/>
    <xf numFmtId="0" fontId="8" fillId="0" borderId="0"/>
    <xf numFmtId="0" fontId="8" fillId="0" borderId="0"/>
    <xf numFmtId="0" fontId="16" fillId="0" borderId="0"/>
    <xf numFmtId="0" fontId="8" fillId="0" borderId="0"/>
    <xf numFmtId="0" fontId="84" fillId="0" borderId="0"/>
    <xf numFmtId="0" fontId="2" fillId="0" borderId="0"/>
    <xf numFmtId="165" fontId="2" fillId="0" borderId="0" applyFont="0" applyFill="0" applyBorder="0" applyAlignment="0" applyProtection="0"/>
    <xf numFmtId="43" fontId="85" fillId="0" borderId="0" applyFont="0" applyFill="0" applyBorder="0" applyAlignment="0" applyProtection="0"/>
    <xf numFmtId="43" fontId="7" fillId="0" borderId="0" applyFont="0" applyFill="0" applyBorder="0" applyAlignment="0" applyProtection="0"/>
    <xf numFmtId="167" fontId="86" fillId="0" borderId="0"/>
    <xf numFmtId="0" fontId="7" fillId="0" borderId="0"/>
    <xf numFmtId="0" fontId="7" fillId="0" borderId="0"/>
    <xf numFmtId="0" fontId="1" fillId="0" borderId="0"/>
    <xf numFmtId="0" fontId="87" fillId="0" borderId="0"/>
    <xf numFmtId="43" fontId="1" fillId="0" borderId="0" applyFont="0" applyFill="0" applyBorder="0" applyAlignment="0" applyProtection="0"/>
    <xf numFmtId="43" fontId="1" fillId="0" borderId="0" applyFont="0" applyFill="0" applyBorder="0" applyAlignment="0" applyProtection="0"/>
    <xf numFmtId="0" fontId="28" fillId="0" borderId="0"/>
    <xf numFmtId="0" fontId="7" fillId="0" borderId="0"/>
    <xf numFmtId="0" fontId="7" fillId="0" borderId="0"/>
    <xf numFmtId="0" fontId="90" fillId="0" borderId="0"/>
    <xf numFmtId="0" fontId="7" fillId="0" borderId="0">
      <alignment vertical="top"/>
      <protection locked="0"/>
    </xf>
    <xf numFmtId="0" fontId="7" fillId="0" borderId="0"/>
    <xf numFmtId="43" fontId="95" fillId="0" borderId="0" applyFont="0" applyFill="0" applyBorder="0" applyAlignment="0" applyProtection="0"/>
  </cellStyleXfs>
  <cellXfs count="191">
    <xf numFmtId="0" fontId="0" fillId="0" borderId="0" xfId="0"/>
    <xf numFmtId="0" fontId="7" fillId="0" borderId="0" xfId="0" applyFont="1"/>
    <xf numFmtId="0" fontId="7" fillId="0" borderId="6" xfId="11" applyBorder="1"/>
    <xf numFmtId="0" fontId="7" fillId="0" borderId="0" xfId="11"/>
    <xf numFmtId="0" fontId="0" fillId="0" borderId="8" xfId="0" applyBorder="1" applyAlignment="1">
      <alignment horizontal="center" vertical="top"/>
    </xf>
    <xf numFmtId="0" fontId="0" fillId="0" borderId="0" xfId="0" applyAlignment="1">
      <alignment vertical="top"/>
    </xf>
    <xf numFmtId="2" fontId="0" fillId="0" borderId="1" xfId="0" applyNumberFormat="1" applyBorder="1" applyAlignment="1">
      <alignment vertical="top"/>
    </xf>
    <xf numFmtId="0" fontId="21" fillId="0" borderId="8" xfId="0" applyFont="1" applyBorder="1" applyAlignment="1">
      <alignment horizontal="left" vertical="top"/>
    </xf>
    <xf numFmtId="0" fontId="21" fillId="0" borderId="0" xfId="0" applyFont="1" applyAlignment="1">
      <alignment horizontal="justify" vertical="top"/>
    </xf>
    <xf numFmtId="169" fontId="21" fillId="0" borderId="0" xfId="0" applyNumberFormat="1" applyFont="1" applyAlignment="1">
      <alignment horizontal="left" vertical="top"/>
    </xf>
    <xf numFmtId="2" fontId="22" fillId="0" borderId="0" xfId="0" applyNumberFormat="1" applyFont="1" applyAlignment="1">
      <alignment horizontal="right" vertical="top"/>
    </xf>
    <xf numFmtId="2" fontId="22" fillId="0" borderId="1" xfId="0" applyNumberFormat="1" applyFont="1" applyBorder="1" applyAlignment="1">
      <alignment horizontal="right" vertical="top"/>
    </xf>
    <xf numFmtId="0" fontId="22" fillId="0" borderId="0" xfId="0" applyFont="1" applyAlignment="1">
      <alignment horizontal="justify" vertical="top"/>
    </xf>
    <xf numFmtId="0" fontId="13" fillId="0" borderId="9" xfId="0" applyFont="1" applyBorder="1" applyAlignment="1">
      <alignment horizontal="center" vertical="top" wrapText="1"/>
    </xf>
    <xf numFmtId="0" fontId="13" fillId="0" borderId="8" xfId="0" applyFont="1" applyBorder="1" applyAlignment="1">
      <alignment horizontal="center" vertical="top"/>
    </xf>
    <xf numFmtId="0" fontId="0" fillId="0" borderId="8" xfId="0" applyBorder="1" applyAlignment="1">
      <alignment horizontal="center"/>
    </xf>
    <xf numFmtId="0" fontId="13" fillId="0" borderId="0" xfId="0" applyFont="1"/>
    <xf numFmtId="0" fontId="0" fillId="0" borderId="0" xfId="0" applyAlignment="1">
      <alignment horizontal="center"/>
    </xf>
    <xf numFmtId="0" fontId="22" fillId="0" borderId="0" xfId="0" applyFont="1"/>
    <xf numFmtId="0" fontId="0" fillId="0" borderId="1" xfId="0" applyBorder="1"/>
    <xf numFmtId="2" fontId="13" fillId="0" borderId="10" xfId="0" applyNumberFormat="1" applyFont="1" applyBorder="1" applyAlignment="1">
      <alignment horizontal="center" vertical="top" wrapText="1"/>
    </xf>
    <xf numFmtId="0" fontId="0" fillId="0" borderId="5" xfId="0" applyBorder="1"/>
    <xf numFmtId="2" fontId="23" fillId="0" borderId="10" xfId="0" applyNumberFormat="1" applyFont="1" applyBorder="1" applyAlignment="1">
      <alignment horizontal="center" vertical="top" wrapText="1"/>
    </xf>
    <xf numFmtId="0" fontId="13" fillId="0" borderId="14" xfId="0" applyFont="1" applyBorder="1" applyAlignment="1">
      <alignment horizontal="center" vertical="top"/>
    </xf>
    <xf numFmtId="0" fontId="13" fillId="0" borderId="15" xfId="0" applyFont="1" applyBorder="1" applyAlignment="1">
      <alignment horizontal="center" vertical="top"/>
    </xf>
    <xf numFmtId="169" fontId="13" fillId="0" borderId="15" xfId="0" applyNumberFormat="1" applyFont="1" applyBorder="1" applyAlignment="1">
      <alignment horizontal="center" vertical="top"/>
    </xf>
    <xf numFmtId="2" fontId="13" fillId="0" borderId="15" xfId="0" applyNumberFormat="1" applyFont="1" applyBorder="1" applyAlignment="1">
      <alignment horizontal="center" vertical="top"/>
    </xf>
    <xf numFmtId="0" fontId="13" fillId="0" borderId="8" xfId="0" applyFont="1" applyBorder="1" applyAlignment="1">
      <alignment horizontal="center"/>
    </xf>
    <xf numFmtId="0" fontId="21" fillId="0" borderId="8" xfId="11" applyFont="1" applyBorder="1" applyAlignment="1">
      <alignment vertical="center"/>
    </xf>
    <xf numFmtId="0" fontId="21" fillId="0" borderId="8" xfId="11" applyFont="1" applyBorder="1" applyAlignment="1">
      <alignment horizontal="left" vertical="center"/>
    </xf>
    <xf numFmtId="2" fontId="7" fillId="0" borderId="1" xfId="11" applyNumberFormat="1" applyBorder="1"/>
    <xf numFmtId="2" fontId="13" fillId="0" borderId="1" xfId="0" applyNumberFormat="1" applyFont="1" applyBorder="1" applyAlignment="1">
      <alignment horizontal="center" vertical="top"/>
    </xf>
    <xf numFmtId="169" fontId="0" fillId="0" borderId="0" xfId="0" applyNumberFormat="1" applyAlignment="1">
      <alignment horizontal="center"/>
    </xf>
    <xf numFmtId="2" fontId="0" fillId="0" borderId="0" xfId="0" applyNumberFormat="1"/>
    <xf numFmtId="2" fontId="0" fillId="0" borderId="1" xfId="0" applyNumberFormat="1" applyBorder="1"/>
    <xf numFmtId="2" fontId="13" fillId="0" borderId="0" xfId="0" applyNumberFormat="1" applyFont="1" applyAlignment="1">
      <alignment horizontal="right"/>
    </xf>
    <xf numFmtId="0" fontId="0" fillId="0" borderId="0" xfId="0" applyAlignment="1">
      <alignment horizontal="left"/>
    </xf>
    <xf numFmtId="0" fontId="22" fillId="0" borderId="1" xfId="0" applyFont="1" applyBorder="1"/>
    <xf numFmtId="0" fontId="13" fillId="0" borderId="9" xfId="0" applyFont="1"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vertical="top"/>
    </xf>
    <xf numFmtId="0" fontId="0" fillId="0" borderId="11" xfId="0" applyBorder="1" applyAlignment="1">
      <alignment horizontal="center"/>
    </xf>
    <xf numFmtId="0" fontId="0" fillId="0" borderId="12" xfId="0" applyBorder="1"/>
    <xf numFmtId="169" fontId="0" fillId="0" borderId="12" xfId="0" applyNumberFormat="1" applyBorder="1" applyAlignment="1">
      <alignment horizontal="center"/>
    </xf>
    <xf numFmtId="2" fontId="0" fillId="0" borderId="12" xfId="0" applyNumberFormat="1" applyBorder="1"/>
    <xf numFmtId="0" fontId="21" fillId="0" borderId="12" xfId="0" applyFont="1" applyBorder="1" applyAlignment="1">
      <alignment vertical="top"/>
    </xf>
    <xf numFmtId="0" fontId="21" fillId="0" borderId="13" xfId="0" applyFont="1" applyBorder="1" applyAlignment="1">
      <alignment horizontal="justify" vertical="top"/>
    </xf>
    <xf numFmtId="2" fontId="0" fillId="0" borderId="1" xfId="0" applyNumberFormat="1" applyBorder="1" applyAlignment="1">
      <alignment horizontal="right"/>
    </xf>
    <xf numFmtId="2" fontId="7" fillId="0" borderId="1" xfId="0" applyNumberFormat="1" applyFont="1" applyBorder="1" applyAlignment="1">
      <alignment horizontal="right"/>
    </xf>
    <xf numFmtId="0" fontId="0" fillId="0" borderId="17" xfId="0" applyBorder="1" applyAlignment="1">
      <alignment horizontal="center"/>
    </xf>
    <xf numFmtId="0" fontId="0" fillId="0" borderId="18" xfId="0" applyBorder="1"/>
    <xf numFmtId="169" fontId="0" fillId="0" borderId="18" xfId="0" applyNumberFormat="1" applyBorder="1" applyAlignment="1">
      <alignment horizontal="center"/>
    </xf>
    <xf numFmtId="2" fontId="0" fillId="0" borderId="18" xfId="0" applyNumberFormat="1" applyBorder="1"/>
    <xf numFmtId="2" fontId="13" fillId="0" borderId="18" xfId="0" applyNumberFormat="1" applyFont="1" applyBorder="1" applyAlignment="1">
      <alignment horizontal="right"/>
    </xf>
    <xf numFmtId="0" fontId="13" fillId="0" borderId="19" xfId="0" applyFont="1" applyBorder="1" applyAlignment="1">
      <alignment horizontal="right"/>
    </xf>
    <xf numFmtId="0" fontId="13" fillId="0" borderId="1" xfId="0" applyFont="1" applyBorder="1" applyAlignment="1">
      <alignment horizontal="center"/>
    </xf>
    <xf numFmtId="0" fontId="13" fillId="0" borderId="0" xfId="0" applyFont="1" applyAlignment="1">
      <alignment horizontal="right"/>
    </xf>
    <xf numFmtId="0" fontId="0" fillId="0" borderId="9" xfId="0" applyBorder="1" applyAlignment="1">
      <alignment horizontal="center" vertical="top"/>
    </xf>
    <xf numFmtId="2" fontId="13" fillId="0" borderId="10" xfId="0" applyNumberFormat="1" applyFont="1" applyBorder="1" applyAlignment="1">
      <alignment vertical="top"/>
    </xf>
    <xf numFmtId="0" fontId="91" fillId="0" borderId="0" xfId="0" applyFont="1"/>
    <xf numFmtId="0" fontId="7" fillId="0" borderId="0" xfId="0" applyFont="1" applyAlignment="1">
      <alignment horizontal="left"/>
    </xf>
    <xf numFmtId="0" fontId="93" fillId="0" borderId="0" xfId="11" applyFont="1" applyAlignment="1">
      <alignment horizontal="center"/>
    </xf>
    <xf numFmtId="0" fontId="93" fillId="51" borderId="0" xfId="0" applyFont="1" applyFill="1"/>
    <xf numFmtId="0" fontId="92" fillId="0" borderId="0" xfId="0" applyFont="1"/>
    <xf numFmtId="2" fontId="93" fillId="0" borderId="0" xfId="0" applyNumberFormat="1" applyFont="1" applyAlignment="1">
      <alignment horizontal="center" vertical="top"/>
    </xf>
    <xf numFmtId="0" fontId="92" fillId="0" borderId="0" xfId="0" applyFont="1" applyAlignment="1">
      <alignment wrapText="1"/>
    </xf>
    <xf numFmtId="0" fontId="93" fillId="0" borderId="0" xfId="0" applyFont="1"/>
    <xf numFmtId="0" fontId="92" fillId="0" borderId="0" xfId="0" applyFont="1" applyAlignment="1">
      <alignment vertical="top" wrapText="1"/>
    </xf>
    <xf numFmtId="0" fontId="92" fillId="0" borderId="0" xfId="0" applyFont="1" applyAlignment="1">
      <alignment vertical="top"/>
    </xf>
    <xf numFmtId="169" fontId="0" fillId="0" borderId="0" xfId="0" applyNumberFormat="1"/>
    <xf numFmtId="169" fontId="0" fillId="0" borderId="12" xfId="0" applyNumberFormat="1" applyBorder="1"/>
    <xf numFmtId="169" fontId="0" fillId="0" borderId="18" xfId="0" applyNumberFormat="1" applyBorder="1"/>
    <xf numFmtId="0" fontId="13" fillId="0" borderId="32" xfId="0" applyFont="1" applyBorder="1" applyAlignment="1">
      <alignment horizontal="center" vertical="center" wrapText="1"/>
    </xf>
    <xf numFmtId="169" fontId="13" fillId="0" borderId="32" xfId="0" applyNumberFormat="1" applyFont="1" applyBorder="1" applyAlignment="1">
      <alignment horizontal="center" vertical="center" wrapText="1"/>
    </xf>
    <xf numFmtId="2" fontId="13" fillId="0" borderId="32" xfId="0" applyNumberFormat="1" applyFont="1" applyBorder="1" applyAlignment="1">
      <alignment horizontal="center" vertical="center" wrapText="1"/>
    </xf>
    <xf numFmtId="0" fontId="13" fillId="0" borderId="32" xfId="0" applyFont="1" applyBorder="1" applyAlignment="1">
      <alignment horizontal="justify" vertical="top"/>
    </xf>
    <xf numFmtId="169" fontId="13" fillId="0" borderId="32" xfId="0" applyNumberFormat="1" applyFont="1" applyBorder="1" applyAlignment="1">
      <alignment horizontal="center" vertical="top"/>
    </xf>
    <xf numFmtId="2" fontId="0" fillId="0" borderId="32" xfId="0" applyNumberFormat="1" applyBorder="1" applyAlignment="1">
      <alignment vertical="top"/>
    </xf>
    <xf numFmtId="169" fontId="0" fillId="0" borderId="32" xfId="0" applyNumberFormat="1" applyBorder="1" applyAlignment="1">
      <alignment vertical="top"/>
    </xf>
    <xf numFmtId="2" fontId="13" fillId="0" borderId="32" xfId="0" applyNumberFormat="1" applyFont="1" applyBorder="1" applyAlignment="1">
      <alignment vertical="top"/>
    </xf>
    <xf numFmtId="2" fontId="13" fillId="0" borderId="1" xfId="0" applyNumberFormat="1" applyFont="1" applyBorder="1" applyAlignment="1">
      <alignment vertical="top"/>
    </xf>
    <xf numFmtId="0" fontId="0" fillId="0" borderId="39" xfId="0" applyBorder="1" applyAlignment="1">
      <alignment horizontal="center"/>
    </xf>
    <xf numFmtId="0" fontId="0" fillId="0" borderId="40" xfId="0" applyBorder="1"/>
    <xf numFmtId="169" fontId="0" fillId="0" borderId="40" xfId="0" applyNumberFormat="1" applyBorder="1" applyAlignment="1">
      <alignment horizontal="center"/>
    </xf>
    <xf numFmtId="2" fontId="0" fillId="0" borderId="40" xfId="0" applyNumberFormat="1" applyBorder="1"/>
    <xf numFmtId="169" fontId="0" fillId="0" borderId="40" xfId="0" applyNumberFormat="1" applyBorder="1"/>
    <xf numFmtId="2" fontId="13" fillId="0" borderId="40" xfId="0" applyNumberFormat="1" applyFont="1" applyBorder="1" applyAlignment="1">
      <alignment horizontal="right"/>
    </xf>
    <xf numFmtId="2" fontId="13" fillId="0" borderId="41" xfId="0" applyNumberFormat="1" applyFont="1" applyBorder="1" applyAlignment="1">
      <alignment horizontal="right"/>
    </xf>
    <xf numFmtId="2" fontId="13" fillId="0" borderId="19" xfId="0" applyNumberFormat="1" applyFont="1" applyBorder="1" applyAlignment="1">
      <alignment horizontal="right"/>
    </xf>
    <xf numFmtId="2" fontId="13" fillId="0" borderId="1" xfId="0" applyNumberFormat="1" applyFont="1" applyBorder="1" applyAlignment="1">
      <alignment horizontal="right"/>
    </xf>
    <xf numFmtId="2" fontId="13" fillId="0" borderId="12" xfId="0" applyNumberFormat="1" applyFont="1" applyBorder="1" applyAlignment="1">
      <alignment horizontal="right"/>
    </xf>
    <xf numFmtId="2" fontId="13" fillId="0" borderId="13" xfId="0" applyNumberFormat="1" applyFont="1" applyBorder="1" applyAlignment="1">
      <alignment horizontal="right"/>
    </xf>
    <xf numFmtId="2" fontId="7" fillId="0" borderId="0" xfId="0" applyNumberFormat="1" applyFont="1" applyAlignment="1">
      <alignment horizontal="right"/>
    </xf>
    <xf numFmtId="169" fontId="22" fillId="0" borderId="0" xfId="0" applyNumberFormat="1" applyFont="1" applyAlignment="1">
      <alignment horizontal="right" vertical="top"/>
    </xf>
    <xf numFmtId="169" fontId="0" fillId="0" borderId="0" xfId="0" applyNumberFormat="1" applyAlignment="1">
      <alignment horizontal="center" vertical="top"/>
    </xf>
    <xf numFmtId="2" fontId="0" fillId="0" borderId="0" xfId="0" applyNumberFormat="1" applyAlignment="1">
      <alignment vertical="top"/>
    </xf>
    <xf numFmtId="169" fontId="0" fillId="0" borderId="0" xfId="0" applyNumberFormat="1" applyAlignment="1">
      <alignment vertical="top"/>
    </xf>
    <xf numFmtId="169" fontId="7" fillId="0" borderId="0" xfId="0" applyNumberFormat="1" applyFont="1" applyAlignment="1">
      <alignment horizontal="center"/>
    </xf>
    <xf numFmtId="169" fontId="13" fillId="0" borderId="0" xfId="0" applyNumberFormat="1" applyFont="1" applyAlignment="1">
      <alignment horizontal="center" vertical="top"/>
    </xf>
    <xf numFmtId="2" fontId="13" fillId="0" borderId="0" xfId="0" applyNumberFormat="1" applyFont="1" applyAlignment="1">
      <alignment vertical="top"/>
    </xf>
    <xf numFmtId="2" fontId="0" fillId="0" borderId="0" xfId="0" applyNumberFormat="1" applyAlignment="1">
      <alignment horizontal="right" vertical="top"/>
    </xf>
    <xf numFmtId="169" fontId="0" fillId="0" borderId="0" xfId="0" applyNumberFormat="1" applyAlignment="1">
      <alignment horizontal="right" vertical="top"/>
    </xf>
    <xf numFmtId="2" fontId="13" fillId="0" borderId="0" xfId="0" applyNumberFormat="1" applyFont="1" applyAlignment="1">
      <alignment horizontal="center"/>
    </xf>
    <xf numFmtId="2" fontId="13" fillId="0" borderId="0" xfId="0" applyNumberFormat="1" applyFont="1" applyAlignment="1">
      <alignment horizontal="center" vertical="top"/>
    </xf>
    <xf numFmtId="2" fontId="7" fillId="0" borderId="0" xfId="0" applyNumberFormat="1" applyFont="1"/>
    <xf numFmtId="169" fontId="7" fillId="0" borderId="0" xfId="0" applyNumberFormat="1" applyFont="1"/>
    <xf numFmtId="173" fontId="7" fillId="0" borderId="0" xfId="0" applyNumberFormat="1" applyFont="1"/>
    <xf numFmtId="169" fontId="7" fillId="0" borderId="0" xfId="0" applyNumberFormat="1" applyFont="1" applyAlignment="1">
      <alignment horizontal="center" vertical="top"/>
    </xf>
    <xf numFmtId="173" fontId="7" fillId="0" borderId="0" xfId="0" applyNumberFormat="1" applyFont="1" applyAlignment="1">
      <alignment vertical="top"/>
    </xf>
    <xf numFmtId="2" fontId="7" fillId="0" borderId="0" xfId="0" applyNumberFormat="1" applyFont="1" applyAlignment="1">
      <alignment vertical="top"/>
    </xf>
    <xf numFmtId="14" fontId="21" fillId="0" borderId="0" xfId="0" applyNumberFormat="1" applyFont="1" applyAlignment="1">
      <alignment horizontal="justify" vertical="top"/>
    </xf>
    <xf numFmtId="0" fontId="0" fillId="0" borderId="0" xfId="0" applyAlignment="1">
      <alignment horizontal="justify" vertical="top"/>
    </xf>
    <xf numFmtId="0" fontId="13" fillId="0" borderId="0" xfId="0" applyFont="1" applyAlignment="1">
      <alignment horizontal="justify" vertical="top"/>
    </xf>
    <xf numFmtId="0" fontId="13" fillId="0" borderId="0" xfId="0" applyFont="1" applyAlignment="1">
      <alignment vertical="top"/>
    </xf>
    <xf numFmtId="0" fontId="7" fillId="0" borderId="0" xfId="0" applyFont="1" applyAlignment="1">
      <alignment wrapText="1"/>
    </xf>
    <xf numFmtId="2" fontId="0" fillId="0" borderId="0" xfId="0" applyNumberFormat="1" applyAlignment="1">
      <alignment horizontal="right"/>
    </xf>
    <xf numFmtId="0" fontId="13" fillId="0" borderId="1" xfId="0" applyFont="1" applyBorder="1" applyAlignment="1">
      <alignment horizontal="right"/>
    </xf>
    <xf numFmtId="0" fontId="13" fillId="0" borderId="13" xfId="0" applyFont="1" applyBorder="1" applyAlignment="1">
      <alignment horizontal="right"/>
    </xf>
    <xf numFmtId="2" fontId="92" fillId="0" borderId="18" xfId="0" applyNumberFormat="1" applyFont="1" applyBorder="1"/>
    <xf numFmtId="0" fontId="92" fillId="0" borderId="0" xfId="0" applyFont="1" applyAlignment="1">
      <alignment horizontal="left"/>
    </xf>
    <xf numFmtId="2" fontId="92" fillId="0" borderId="0" xfId="0" applyNumberFormat="1" applyFont="1"/>
    <xf numFmtId="0" fontId="92" fillId="0" borderId="0" xfId="0" applyFont="1" applyAlignment="1">
      <alignment horizontal="right"/>
    </xf>
    <xf numFmtId="2" fontId="7" fillId="52" borderId="0" xfId="0" applyNumberFormat="1" applyFont="1" applyFill="1"/>
    <xf numFmtId="0" fontId="94" fillId="0" borderId="8" xfId="0" applyFont="1" applyBorder="1" applyAlignment="1">
      <alignment horizontal="center" vertical="top"/>
    </xf>
    <xf numFmtId="0" fontId="7" fillId="0" borderId="0" xfId="0" applyFont="1" applyAlignment="1">
      <alignment horizontal="justify" vertical="top"/>
    </xf>
    <xf numFmtId="2" fontId="7" fillId="0" borderId="0" xfId="18" applyNumberFormat="1" applyAlignment="1">
      <alignment vertical="top"/>
    </xf>
    <xf numFmtId="2" fontId="7" fillId="0" borderId="0" xfId="0" applyNumberFormat="1" applyFont="1" applyAlignment="1">
      <alignment horizontal="right" vertical="top"/>
    </xf>
    <xf numFmtId="0" fontId="7" fillId="0" borderId="0" xfId="0" applyFont="1" applyAlignment="1">
      <alignment vertical="top" wrapText="1"/>
    </xf>
    <xf numFmtId="0" fontId="18" fillId="0" borderId="2" xfId="11" applyFont="1" applyBorder="1" applyAlignment="1">
      <alignment horizontal="left" vertical="top" wrapText="1"/>
    </xf>
    <xf numFmtId="0" fontId="18" fillId="0" borderId="7" xfId="11" applyFont="1" applyBorder="1" applyAlignment="1">
      <alignment horizontal="left" vertical="top" wrapText="1"/>
    </xf>
    <xf numFmtId="0" fontId="20" fillId="4" borderId="2" xfId="11" applyFont="1" applyFill="1" applyBorder="1" applyAlignment="1">
      <alignment horizontal="center" vertical="center" wrapText="1"/>
    </xf>
    <xf numFmtId="0" fontId="20" fillId="4" borderId="7" xfId="11" applyFont="1" applyFill="1" applyBorder="1" applyAlignment="1">
      <alignment horizontal="center" vertical="center" wrapText="1"/>
    </xf>
    <xf numFmtId="0" fontId="19" fillId="4" borderId="6" xfId="11" applyFont="1" applyFill="1" applyBorder="1" applyAlignment="1">
      <alignment horizontal="center" vertical="center" wrapText="1"/>
    </xf>
    <xf numFmtId="0" fontId="19" fillId="4" borderId="7" xfId="11" applyFont="1" applyFill="1" applyBorder="1" applyAlignment="1">
      <alignment horizontal="center" vertical="center" wrapText="1"/>
    </xf>
    <xf numFmtId="2" fontId="13" fillId="0" borderId="15" xfId="0" applyNumberFormat="1" applyFont="1" applyBorder="1" applyAlignment="1">
      <alignment horizontal="center" vertical="top"/>
    </xf>
    <xf numFmtId="2" fontId="13" fillId="0" borderId="16" xfId="0" applyNumberFormat="1" applyFont="1" applyBorder="1" applyAlignment="1">
      <alignment horizontal="center" vertical="top"/>
    </xf>
    <xf numFmtId="0" fontId="92" fillId="0" borderId="0" xfId="0" applyFont="1" applyAlignment="1">
      <alignment horizontal="center" vertical="center" wrapText="1"/>
    </xf>
    <xf numFmtId="0" fontId="7" fillId="0" borderId="0" xfId="0" applyFont="1" applyAlignment="1">
      <alignment horizontal="center" vertical="center"/>
    </xf>
    <xf numFmtId="0" fontId="0" fillId="0" borderId="0" xfId="0" applyAlignment="1">
      <alignment horizontal="center" vertical="center"/>
    </xf>
    <xf numFmtId="0" fontId="7" fillId="0" borderId="0" xfId="0" applyFont="1" applyAlignment="1">
      <alignment horizontal="center" vertical="center" wrapText="1"/>
    </xf>
    <xf numFmtId="0" fontId="0" fillId="0" borderId="0" xfId="0" applyAlignment="1">
      <alignment horizontal="center" vertical="center" wrapText="1"/>
    </xf>
    <xf numFmtId="0" fontId="7" fillId="0" borderId="0" xfId="0" applyFont="1" applyAlignment="1">
      <alignment horizontal="left" vertical="top" wrapText="1"/>
    </xf>
    <xf numFmtId="0" fontId="0" fillId="0" borderId="0" xfId="0" applyAlignment="1">
      <alignment horizontal="left" vertical="top"/>
    </xf>
    <xf numFmtId="0" fontId="20" fillId="4" borderId="6" xfId="11" applyFont="1" applyFill="1" applyBorder="1" applyAlignment="1">
      <alignment horizontal="center" vertical="center"/>
    </xf>
    <xf numFmtId="0" fontId="20" fillId="4" borderId="7" xfId="11" applyFont="1" applyFill="1" applyBorder="1" applyAlignment="1">
      <alignment horizontal="center" vertical="center"/>
    </xf>
    <xf numFmtId="0" fontId="13" fillId="0" borderId="3" xfId="0" applyFont="1" applyBorder="1" applyAlignment="1">
      <alignment horizontal="center" vertical="top" wrapText="1"/>
    </xf>
    <xf numFmtId="0" fontId="0" fillId="0" borderId="0" xfId="0" applyAlignment="1">
      <alignment horizontal="left" wrapText="1"/>
    </xf>
    <xf numFmtId="0" fontId="11" fillId="50" borderId="6" xfId="11" applyFont="1" applyFill="1" applyBorder="1" applyAlignment="1">
      <alignment horizontal="center" vertical="center" wrapText="1"/>
    </xf>
    <xf numFmtId="0" fontId="11" fillId="50" borderId="2" xfId="11" applyFont="1" applyFill="1" applyBorder="1" applyAlignment="1">
      <alignment horizontal="center" vertical="center" wrapText="1"/>
    </xf>
    <xf numFmtId="0" fontId="11" fillId="50" borderId="7" xfId="11" applyFont="1" applyFill="1" applyBorder="1" applyAlignment="1">
      <alignment horizontal="center" vertical="center" wrapText="1"/>
    </xf>
    <xf numFmtId="193" fontId="13" fillId="0" borderId="31" xfId="2027" applyNumberFormat="1" applyFont="1" applyBorder="1" applyAlignment="1">
      <alignment horizontal="center" vertical="top"/>
    </xf>
    <xf numFmtId="193" fontId="13" fillId="0" borderId="32" xfId="2027" applyNumberFormat="1" applyFont="1" applyBorder="1" applyAlignment="1">
      <alignment horizontal="center" vertical="top"/>
    </xf>
    <xf numFmtId="193" fontId="13" fillId="0" borderId="33" xfId="2027" applyNumberFormat="1" applyFont="1" applyBorder="1" applyAlignment="1">
      <alignment horizontal="center" vertical="top"/>
    </xf>
    <xf numFmtId="4" fontId="13" fillId="0" borderId="36" xfId="2028" applyNumberFormat="1" applyFont="1" applyBorder="1" applyAlignment="1">
      <alignment horizontal="center"/>
    </xf>
    <xf numFmtId="194" fontId="13" fillId="0" borderId="37" xfId="2029" applyNumberFormat="1" applyFont="1" applyBorder="1" applyAlignment="1">
      <alignment horizontal="justify" vertical="top" wrapText="1"/>
    </xf>
    <xf numFmtId="0" fontId="7" fillId="0" borderId="37" xfId="2030" applyFont="1" applyBorder="1" applyAlignment="1">
      <alignment horizontal="justify" vertical="top"/>
    </xf>
    <xf numFmtId="0" fontId="7" fillId="0" borderId="37" xfId="0" applyFont="1" applyBorder="1"/>
    <xf numFmtId="0" fontId="7" fillId="0" borderId="38" xfId="2030" applyFont="1" applyBorder="1" applyAlignment="1">
      <alignment horizontal="justify" vertical="top"/>
    </xf>
    <xf numFmtId="0" fontId="96" fillId="0" borderId="4" xfId="2030" applyFont="1" applyBorder="1" applyAlignment="1">
      <alignment horizontal="center" vertical="center"/>
    </xf>
    <xf numFmtId="4" fontId="96" fillId="0" borderId="4" xfId="2030" applyNumberFormat="1" applyFont="1" applyBorder="1" applyAlignment="1">
      <alignment horizontal="center" vertical="center"/>
    </xf>
    <xf numFmtId="1" fontId="96" fillId="0" borderId="42" xfId="2030" applyNumberFormat="1" applyFont="1" applyBorder="1" applyAlignment="1">
      <alignment horizontal="center" vertical="center" wrapText="1"/>
    </xf>
    <xf numFmtId="1" fontId="96" fillId="0" borderId="43" xfId="2030" applyNumberFormat="1" applyFont="1" applyBorder="1" applyAlignment="1">
      <alignment horizontal="center" vertical="center" wrapText="1"/>
    </xf>
    <xf numFmtId="1" fontId="96" fillId="0" borderId="34" xfId="2030" applyNumberFormat="1" applyFont="1" applyBorder="1" applyAlignment="1">
      <alignment horizontal="center" vertical="center" wrapText="1"/>
    </xf>
    <xf numFmtId="1" fontId="96" fillId="0" borderId="4" xfId="2030" applyNumberFormat="1" applyFont="1" applyBorder="1" applyAlignment="1">
      <alignment horizontal="center" vertical="center" wrapText="1"/>
    </xf>
    <xf numFmtId="1" fontId="96" fillId="0" borderId="35" xfId="2030" applyNumberFormat="1" applyFont="1" applyBorder="1" applyAlignment="1">
      <alignment horizontal="center" vertical="center" wrapText="1"/>
    </xf>
    <xf numFmtId="0" fontId="13" fillId="0" borderId="6" xfId="11" applyFont="1" applyBorder="1" applyAlignment="1">
      <alignment horizontal="left" vertical="top" wrapText="1"/>
    </xf>
    <xf numFmtId="0" fontId="13" fillId="0" borderId="2" xfId="11" applyFont="1" applyBorder="1" applyAlignment="1">
      <alignment horizontal="left" vertical="top" wrapText="1"/>
    </xf>
    <xf numFmtId="0" fontId="13" fillId="0" borderId="7" xfId="11" applyFont="1" applyBorder="1" applyAlignment="1">
      <alignment horizontal="left" vertical="top" wrapText="1"/>
    </xf>
    <xf numFmtId="0" fontId="96" fillId="0" borderId="4" xfId="2030" applyFont="1" applyBorder="1" applyAlignment="1">
      <alignment horizontal="center" vertical="center"/>
    </xf>
    <xf numFmtId="4" fontId="96" fillId="0" borderId="4" xfId="2030" applyNumberFormat="1" applyFont="1" applyBorder="1" applyAlignment="1">
      <alignment horizontal="center" vertical="center"/>
    </xf>
    <xf numFmtId="0" fontId="13" fillId="0" borderId="4" xfId="2030" quotePrefix="1" applyFont="1" applyBorder="1" applyAlignment="1">
      <alignment horizontal="center" vertical="top"/>
    </xf>
    <xf numFmtId="0" fontId="13" fillId="0" borderId="4" xfId="2030" applyFont="1" applyBorder="1" applyAlignment="1">
      <alignment horizontal="justify" vertical="top" wrapText="1"/>
    </xf>
    <xf numFmtId="0" fontId="7" fillId="0" borderId="4" xfId="2030" applyFont="1" applyBorder="1" applyAlignment="1">
      <alignment horizontal="justify" vertical="top"/>
    </xf>
    <xf numFmtId="4" fontId="7" fillId="0" borderId="4" xfId="2030" applyNumberFormat="1" applyFont="1" applyBorder="1" applyAlignment="1">
      <alignment vertical="top"/>
    </xf>
    <xf numFmtId="1" fontId="7" fillId="0" borderId="4" xfId="2030" applyNumberFormat="1" applyFont="1" applyBorder="1" applyAlignment="1">
      <alignment vertical="top"/>
    </xf>
    <xf numFmtId="0" fontId="7" fillId="0" borderId="4" xfId="2030" applyFont="1" applyBorder="1" applyAlignment="1">
      <alignment horizontal="center" vertical="top"/>
    </xf>
    <xf numFmtId="0" fontId="7" fillId="0" borderId="4" xfId="2030" applyFont="1" applyBorder="1" applyAlignment="1">
      <alignment horizontal="justify" vertical="top" wrapText="1"/>
    </xf>
    <xf numFmtId="1" fontId="7" fillId="0" borderId="4" xfId="1391" applyNumberFormat="1" applyFont="1" applyBorder="1" applyAlignment="1">
      <alignment horizontal="right" vertical="top"/>
    </xf>
    <xf numFmtId="0" fontId="13" fillId="0" borderId="4" xfId="2030" applyFont="1" applyBorder="1" applyAlignment="1">
      <alignment horizontal="center" vertical="top"/>
    </xf>
    <xf numFmtId="0" fontId="7" fillId="0" borderId="4" xfId="2031" applyFont="1" applyBorder="1" applyAlignment="1">
      <alignment horizontal="justify" vertical="top" wrapText="1"/>
      <protection locked="0"/>
    </xf>
    <xf numFmtId="0" fontId="7" fillId="0" borderId="4" xfId="2032" applyFont="1" applyBorder="1" applyAlignment="1">
      <alignment horizontal="center" vertical="top" wrapText="1"/>
    </xf>
    <xf numFmtId="0" fontId="7" fillId="0" borderId="4" xfId="0" applyFont="1" applyBorder="1"/>
    <xf numFmtId="0" fontId="13" fillId="0" borderId="4" xfId="0" applyFont="1" applyBorder="1"/>
    <xf numFmtId="196" fontId="7" fillId="0" borderId="4" xfId="2033" applyNumberFormat="1" applyFont="1" applyBorder="1" applyAlignment="1">
      <alignment horizontal="center" vertical="top"/>
    </xf>
    <xf numFmtId="196" fontId="7" fillId="0" borderId="4" xfId="2033" applyNumberFormat="1" applyFont="1" applyBorder="1" applyAlignment="1">
      <alignment vertical="top"/>
    </xf>
    <xf numFmtId="196" fontId="7" fillId="0" borderId="4" xfId="2033" applyNumberFormat="1" applyFont="1" applyBorder="1"/>
    <xf numFmtId="196" fontId="7" fillId="0" borderId="4" xfId="2033" applyNumberFormat="1" applyFont="1" applyBorder="1" applyAlignment="1">
      <alignment horizontal="justify" vertical="top"/>
    </xf>
    <xf numFmtId="196" fontId="7" fillId="0" borderId="4" xfId="2033" applyNumberFormat="1" applyFont="1" applyBorder="1" applyAlignment="1" applyProtection="1">
      <alignment horizontal="right" vertical="top"/>
      <protection locked="0"/>
    </xf>
    <xf numFmtId="196" fontId="7" fillId="0" borderId="4" xfId="2033" applyNumberFormat="1" applyFont="1" applyBorder="1" applyAlignment="1" applyProtection="1">
      <alignment horizontal="center" vertical="top"/>
      <protection locked="0"/>
    </xf>
    <xf numFmtId="196" fontId="7" fillId="0" borderId="4" xfId="2033" applyNumberFormat="1" applyFont="1" applyBorder="1" applyAlignment="1" applyProtection="1">
      <alignment vertical="top"/>
      <protection locked="0"/>
    </xf>
    <xf numFmtId="196" fontId="7" fillId="0" borderId="4" xfId="2033" applyNumberFormat="1" applyFont="1" applyBorder="1" applyProtection="1">
      <protection locked="0"/>
    </xf>
  </cellXfs>
  <cellStyles count="2034">
    <cellStyle name="." xfId="22"/>
    <cellStyle name="??" xfId="23"/>
    <cellStyle name="?? [0.00]_laroux" xfId="24"/>
    <cellStyle name="?? [0]_ML_Maintenance_Quo_060628" xfId="25"/>
    <cellStyle name="???? [0.00]_laroux" xfId="26"/>
    <cellStyle name="????_laroux" xfId="27"/>
    <cellStyle name="??_??" xfId="28"/>
    <cellStyle name="?_x0001__x0017_?°_x0001_ÿÿÿ?ÿÿÿ??" xfId="29"/>
    <cellStyle name="?_x0001__x0017_?°_x0001_ÿÿÿ?ÿÿÿ?? 1" xfId="30"/>
    <cellStyle name="?_x0001__x0017_?°_x0001_ÿÿÿ?ÿÿÿ?? 2" xfId="31"/>
    <cellStyle name="?_x0001__x0017_?°_x0001_ÿÿÿ?ÿÿÿ?? 3" xfId="32"/>
    <cellStyle name="?_x0001__x0017_?°_x0001_ÿÿÿ?ÿÿÿ?? 4" xfId="33"/>
    <cellStyle name="?_x0001__x0017_?°_x0001_ÿÿÿ?ÿÿÿ?? 5" xfId="34"/>
    <cellStyle name="?_x0001__x0017_?°_x0001_ÿÿÿ?ÿÿÿ??_ALL WORK" xfId="35"/>
    <cellStyle name="_(Type_II)_BOQ  Measurement 24-04-09" xfId="36"/>
    <cellStyle name="_06  E - Pricing Schedule BMS-TMS" xfId="37"/>
    <cellStyle name="_06  E - Pricing Schedule BMS-TMS_ALL WORK" xfId="38"/>
    <cellStyle name="_06  E - Pricing Schedule BMS-TMS_ARCH-Office" xfId="39"/>
    <cellStyle name="_06  E - Pricing Schedule BMS-TMS_Assumption" xfId="40"/>
    <cellStyle name="_06  E - Pricing Schedule BMS-TMS_BLK-EST-BUILDING 1 - DLF MUMBAI MILLS-13-10-10" xfId="41"/>
    <cellStyle name="_06  E - Pricing Schedule BMS-TMS_BLOCK EST - BASEMENT" xfId="42"/>
    <cellStyle name="_06  E - Pricing Schedule BMS-TMS_BLOCK EST - BUILDING 1" xfId="43"/>
    <cellStyle name="_06  E - Pricing Schedule BMS-TMS_BLOCK EST - BUILDING 2-TO STERLING" xfId="44"/>
    <cellStyle name="_06  E - Pricing Schedule BMS-TMS_BLOCK EST - BUILDING 3" xfId="45"/>
    <cellStyle name="_06  E - Pricing Schedule BMS-TMS_BLOCK EST - PODIUM -DLF" xfId="46"/>
    <cellStyle name="_06  E - Pricing Schedule BMS-TMS_BLOCK EST - PODIUM -MCGM" xfId="47"/>
    <cellStyle name="_06  E - Pricing Schedule BMS-TMS_BOQ" xfId="48"/>
    <cellStyle name="_06  E - Pricing Schedule BMS-TMS_BOQ_1" xfId="49"/>
    <cellStyle name="_06  E - Pricing Schedule BMS-TMS_BOQ_1_Assumption" xfId="50"/>
    <cellStyle name="_06  E - Pricing Schedule BMS-TMS_BOQ_1_RESI. FIN BOQ - D18" xfId="51"/>
    <cellStyle name="_06  E - Pricing Schedule BMS-TMS_BOQ_ALL WORK" xfId="52"/>
    <cellStyle name="_06  E - Pricing Schedule BMS-TMS_BOQ_ARCH-Office" xfId="53"/>
    <cellStyle name="_06  E - Pricing Schedule BMS-TMS_BOQ_Assumption" xfId="54"/>
    <cellStyle name="_06  E - Pricing Schedule BMS-TMS_BOQ_BOQ" xfId="55"/>
    <cellStyle name="_06  E - Pricing Schedule BMS-TMS_BOQ_Copy of MEAS SHEET OF- ARCH-SK" xfId="56"/>
    <cellStyle name="_06  E - Pricing Schedule BMS-TMS_BOQ_DRAFT BOQ " xfId="57"/>
    <cellStyle name="_06  E - Pricing Schedule BMS-TMS_BOQ_DRAFT BOQ-STRL CIVIL &amp; FINISHING WORK-BLOCK D18-25.11.11" xfId="58"/>
    <cellStyle name="_06  E - Pricing Schedule BMS-TMS_BOQ_DRAFT-EST-CIVIL-05.11.11" xfId="59"/>
    <cellStyle name="_06  E - Pricing Schedule BMS-TMS_BOQ_landscape - nsg" xfId="60"/>
    <cellStyle name="_06  E - Pricing Schedule BMS-TMS_BOQ_MEAS SHEET OF- ARCH- Chaitali" xfId="61"/>
    <cellStyle name="_06  E - Pricing Schedule BMS-TMS_BOQ_MEAS SHEET OF- ARCH-Ankita-19.10.2011 - Final-CHECK" xfId="62"/>
    <cellStyle name="_06  E - Pricing Schedule BMS-TMS_BOQ_MEAS SHEET OF- ARCH-kajal.." xfId="63"/>
    <cellStyle name="_06  E - Pricing Schedule BMS-TMS_BOQ_MEAS SHEET OF- ARCH-MP" xfId="64"/>
    <cellStyle name="_06  E - Pricing Schedule BMS-TMS_BOQ_MEAS SHEET OF BLOCK - C- ALL - MP -CHK" xfId="65"/>
    <cellStyle name="_06  E - Pricing Schedule BMS-TMS_BOQ_MEAS SHEET OF FLOORING 08-07-2011-Mitali" xfId="66"/>
    <cellStyle name="_06  E - Pricing Schedule BMS-TMS_BOQ_MEAS SHEET OF Joinary Block C -- VK" xfId="67"/>
    <cellStyle name="_06  E - Pricing Schedule BMS-TMS_BOQ_MEAS SHEET OF Masonary 08-07-11 - Ankita" xfId="68"/>
    <cellStyle name="_06  E - Pricing Schedule BMS-TMS_BOQ_MEAS SHEET OF STRL CIVIL BLOCK D18-18.11.11-SJU.xls - CHK" xfId="69"/>
    <cellStyle name="_06  E - Pricing Schedule BMS-TMS_BOQ_MEAS SHEET OF-R.C.C. (M) (28-01-12)(Foundation) - chk" xfId="70"/>
    <cellStyle name="_06  E - Pricing Schedule BMS-TMS_BOQ_Meas Sheet of-stru-STAFF QUARTER-kajal" xfId="71"/>
    <cellStyle name="_06  E - Pricing Schedule BMS-TMS_BOQ_MEASUREMENT SHEET FINAL - SHINU" xfId="72"/>
    <cellStyle name="_06  E - Pricing Schedule BMS-TMS_BOQ_MEASUREMENT SHEET FINNAL - SHINU" xfId="73"/>
    <cellStyle name="_06  E - Pricing Schedule BMS-TMS_BOQ_MEASUREMENT SHEET -Plaster At Guest House- Chaitali" xfId="74"/>
    <cellStyle name="_06  E - Pricing Schedule BMS-TMS_BOQ_Partition" xfId="75"/>
    <cellStyle name="_06  E - Pricing Schedule BMS-TMS_BOQ_PRELIMINARY ESTIMATE-CONGRESS BHAVAN-09-06-11-SSA-AHC " xfId="76"/>
    <cellStyle name="_06  E - Pricing Schedule BMS-TMS_BOQ_RESI. FIN BOQ - D18" xfId="77"/>
    <cellStyle name="_06  E - Pricing Schedule BMS-TMS_BOQ_REVISED ESTIMATE -29.09.11" xfId="78"/>
    <cellStyle name="_06  E - Pricing Schedule BMS-TMS_BOQ_Sez_Boq_Superstructure part-FORMATED" xfId="79"/>
    <cellStyle name="_06  E - Pricing Schedule BMS-TMS_Copy of MEAS SHEET OF- ARCH-SK" xfId="80"/>
    <cellStyle name="_06  E - Pricing Schedule BMS-TMS_DRAFT BOQ " xfId="81"/>
    <cellStyle name="_06  E - Pricing Schedule BMS-TMS_DRAFT BOQ _1" xfId="82"/>
    <cellStyle name="_06  E - Pricing Schedule BMS-TMS_DRAFT BOQ-STRL CIVIL &amp; FINISHING WORK-BLOCK D18-25.11.11" xfId="83"/>
    <cellStyle name="_06  E - Pricing Schedule BMS-TMS_DRAFT-EST-CIVIL-05.11.11" xfId="84"/>
    <cellStyle name="_06  E - Pricing Schedule BMS-TMS_EST-CLUB" xfId="85"/>
    <cellStyle name="_06  E - Pricing Schedule BMS-TMS_ESTIMATE" xfId="86"/>
    <cellStyle name="_06  E - Pricing Schedule BMS-TMS_ESTIMATE-15.03.11-OPTION-2" xfId="87"/>
    <cellStyle name="_06  E - Pricing Schedule BMS-TMS_ESTIMATE-VILLA TYPE A-B-C-05-07-2010-As per ABD" xfId="88"/>
    <cellStyle name="_06  E - Pricing Schedule BMS-TMS_FINAL-DE-RGIPT-12.02.2010-WITH RA MKT-1 April-A-Dt.27-01-11" xfId="89"/>
    <cellStyle name="_06  E - Pricing Schedule BMS-TMS_landscape - nsg" xfId="90"/>
    <cellStyle name="_06  E - Pricing Schedule BMS-TMS_MEAS SHEET OF- ARCH- Chaitali" xfId="91"/>
    <cellStyle name="_06  E - Pricing Schedule BMS-TMS_MEAS SHEET OF- ARCH-Ankita-19.10.2011 - Final-CHECK" xfId="92"/>
    <cellStyle name="_06  E - Pricing Schedule BMS-TMS_MEAS SHEET OF- ARCH-kajal.." xfId="93"/>
    <cellStyle name="_06  E - Pricing Schedule BMS-TMS_MEAS SHEET OF- ARCH-MP" xfId="94"/>
    <cellStyle name="_06  E - Pricing Schedule BMS-TMS_MEAS SHEET OF BLOCK - C- ALL - MP -CHK" xfId="95"/>
    <cellStyle name="_06  E - Pricing Schedule BMS-TMS_MEAS SHEET OF FLOORING 08-07-2011-Mitali" xfId="96"/>
    <cellStyle name="_06  E - Pricing Schedule BMS-TMS_MEAS SHEET OF Joinary Block C -- VK" xfId="97"/>
    <cellStyle name="_06  E - Pricing Schedule BMS-TMS_MEAS SHEET OF Masonary 08-07-11 - Ankita" xfId="98"/>
    <cellStyle name="_06  E - Pricing Schedule BMS-TMS_MEAS SHEET Of SIX FLOOR WOODEN FLOORING- PREKSHA-RE WRITE FOR FLOORING" xfId="99"/>
    <cellStyle name="_06  E - Pricing Schedule BMS-TMS_MEAS SHEET OF STRL CIVIL BLOCK D18-18.11.11-SJU.xls - CHK" xfId="100"/>
    <cellStyle name="_06  E - Pricing Schedule BMS-TMS_MEAS SHEET OF-R.C.C. (M) (28-01-12)(Foundation) - chk" xfId="101"/>
    <cellStyle name="_06  E - Pricing Schedule BMS-TMS_Meas Sheet of-stru-STAFF QUARTER-kajal" xfId="102"/>
    <cellStyle name="_06  E - Pricing Schedule BMS-TMS_MEAS-BOYS HOSTEL-RCC" xfId="103"/>
    <cellStyle name="_06  E - Pricing Schedule BMS-TMS_MEAS-FACULTY HOUSE-16.04.10-A" xfId="104"/>
    <cellStyle name="_06  E - Pricing Schedule BMS-TMS_MEAS-masonry-Ankita" xfId="105"/>
    <cellStyle name="_06  E - Pricing Schedule BMS-TMS_MEAS-RAJIV GANDHI PLAZA (2)" xfId="106"/>
    <cellStyle name="_06  E - Pricing Schedule BMS-TMS_MEAS-RCC...25-5-11-CSR" xfId="107"/>
    <cellStyle name="_06  E - Pricing Schedule BMS-TMS_MEAS-RCC-25.03.10-SSU" xfId="108"/>
    <cellStyle name="_06  E - Pricing Schedule BMS-TMS_MEAS-RCC-5-7-11" xfId="109"/>
    <cellStyle name="_06  E - Pricing Schedule BMS-TMS_MEASS SHEET OF PARTITION WALL -5 TH FLOORmitali-RE WRITE FOR FLOORING" xfId="110"/>
    <cellStyle name="_06  E - Pricing Schedule BMS-TMS_MEAS-SHEET-OF  INTERIOR WORK - CORRIDOR-BL" xfId="111"/>
    <cellStyle name="_06  E - Pricing Schedule BMS-TMS_MEAS-SHEET-OF  INTERIOR WORK - other area 1st lower &amp; 2nd lower-BL" xfId="112"/>
    <cellStyle name="_06  E - Pricing Schedule BMS-TMS_MEAS-SHEET-OF  INTERIOR WORK -FALSE CEILING -BL" xfId="113"/>
    <cellStyle name="_06  E - Pricing Schedule BMS-TMS_MEAS-SHEET-OF  INTERIOR WORK -LIFT LOBBY-BL -" xfId="114"/>
    <cellStyle name="_06  E - Pricing Schedule BMS-TMS_MEAS-SHEET-OF Flooring - Chaitali -" xfId="115"/>
    <cellStyle name="_06  E - Pricing Schedule BMS-TMS_MEAS-SHEET-OF Partition - Chaitali - " xfId="116"/>
    <cellStyle name="_06  E - Pricing Schedule BMS-TMS_MEAS-SHOPING-17.04.10" xfId="117"/>
    <cellStyle name="_06  E - Pricing Schedule BMS-TMS_Measurement" xfId="118"/>
    <cellStyle name="_06  E - Pricing Schedule BMS-TMS_MEASUREMENT SHEET - ARCH - Priyanka" xfId="119"/>
    <cellStyle name="_06  E - Pricing Schedule BMS-TMS_MEASUREMENT SHEET - ARCH-05.04.10" xfId="120"/>
    <cellStyle name="_06  E - Pricing Schedule BMS-TMS_MEASUREMENT SHEET FINAL - SHINU" xfId="121"/>
    <cellStyle name="_06  E - Pricing Schedule BMS-TMS_MEASUREMENT SHEET FINNAL - SHINU" xfId="122"/>
    <cellStyle name="_06  E - Pricing Schedule BMS-TMS_MEASUREMENT SHEET -Plaster At Guest House- Chaitali" xfId="123"/>
    <cellStyle name="_06  E - Pricing Schedule BMS-TMS_MEASUREMENT-EXTERNAL DEVL" xfId="124"/>
    <cellStyle name="_06  E - Pricing Schedule BMS-TMS_MEASURMENT-Entrance Lobby 2nd Floor" xfId="125"/>
    <cellStyle name="_06  E - Pricing Schedule BMS-TMS_Partition" xfId="126"/>
    <cellStyle name="_06  E - Pricing Schedule BMS-TMS_PRELIMINARY ESTIMATE-CONGRESS BHAVAN-09-06-11-SSA-AHC " xfId="127"/>
    <cellStyle name="_06  E - Pricing Schedule BMS-TMS_RA-MKT" xfId="128"/>
    <cellStyle name="_06  E - Pricing Schedule BMS-TMS_RCC -MAJOR- G+1)" xfId="129"/>
    <cellStyle name="_06  E - Pricing Schedule BMS-TMS_RCC -MAJOR- G+1)_ALL WORK" xfId="130"/>
    <cellStyle name="_06  E - Pricing Schedule BMS-TMS_RCC -MAJOR- G+1)_ARCH-Office" xfId="131"/>
    <cellStyle name="_06  E - Pricing Schedule BMS-TMS_RCC -MAJOR- G+1)_ARCH-Office_1" xfId="132"/>
    <cellStyle name="_06  E - Pricing Schedule BMS-TMS_RCC -MAJOR- G+1)_Assumption" xfId="133"/>
    <cellStyle name="_06  E - Pricing Schedule BMS-TMS_RCC -MAJOR- G+1)_BOQ" xfId="134"/>
    <cellStyle name="_06  E - Pricing Schedule BMS-TMS_RCC -MAJOR- G+1)_BOQ_1" xfId="135"/>
    <cellStyle name="_06  E - Pricing Schedule BMS-TMS_RCC -MAJOR- G+1)_BOQ_Assumption" xfId="136"/>
    <cellStyle name="_06  E - Pricing Schedule BMS-TMS_RCC -MAJOR- G+1)_BOQ_RESI. FIN BOQ - D18" xfId="137"/>
    <cellStyle name="_06  E - Pricing Schedule BMS-TMS_RCC -MAJOR- G+1)_Copy of MEAS SHEET OF- ARCH-SK" xfId="138"/>
    <cellStyle name="_06  E - Pricing Schedule BMS-TMS_RCC -MAJOR- G+1)_DRAFT BOQ " xfId="139"/>
    <cellStyle name="_06  E - Pricing Schedule BMS-TMS_RCC -MAJOR- G+1)_DRAFT BOQ-CIVIL WORK-BLOCK D18-18.11.11" xfId="140"/>
    <cellStyle name="_06  E - Pricing Schedule BMS-TMS_RCC -MAJOR- G+1)_DRAFT BOQ-FINISHES-BLOCK D18-21.11.11" xfId="141"/>
    <cellStyle name="_06  E - Pricing Schedule BMS-TMS_RCC -MAJOR- G+1)_DRAFT BOQ-STRL CIVIL &amp; FINISHING WORK-BLOCK D18-25.11.11" xfId="142"/>
    <cellStyle name="_06  E - Pricing Schedule BMS-TMS_RCC -MAJOR- G+1)_DRAFT-EST-CIVIL-05.11.11" xfId="143"/>
    <cellStyle name="_06  E - Pricing Schedule BMS-TMS_RCC -MAJOR- G+1)_ESTIMATE-15.03.11-OPTION-2" xfId="144"/>
    <cellStyle name="_06  E - Pricing Schedule BMS-TMS_RCC -MAJOR- G+1)_landscape - nsg" xfId="145"/>
    <cellStyle name="_06  E - Pricing Schedule BMS-TMS_RCC -MAJOR- G+1)_MEAS SHEET OF- ARCH- Chaitali" xfId="146"/>
    <cellStyle name="_06  E - Pricing Schedule BMS-TMS_RCC -MAJOR- G+1)_MEAS SHEET OF- ARCH-Ankita-19.10.2011 - Final-CHECK" xfId="147"/>
    <cellStyle name="_06  E - Pricing Schedule BMS-TMS_RCC -MAJOR- G+1)_MEAS SHEET OF- ARCH-kajal.." xfId="148"/>
    <cellStyle name="_06  E - Pricing Schedule BMS-TMS_RCC -MAJOR- G+1)_MEAS SHEET OF- ARCH-MP" xfId="149"/>
    <cellStyle name="_06  E - Pricing Schedule BMS-TMS_RCC -MAJOR- G+1)_MEAS SHEET OF BLOCK - C- ALL - MP -CHK" xfId="150"/>
    <cellStyle name="_06  E - Pricing Schedule BMS-TMS_RCC -MAJOR- G+1)_MEAS SHEET OF FLOORING 08-07-2011-Mitali" xfId="151"/>
    <cellStyle name="_06  E - Pricing Schedule BMS-TMS_RCC -MAJOR- G+1)_MEAS SHEET OF Joinary Block C -- VK" xfId="152"/>
    <cellStyle name="_06  E - Pricing Schedule BMS-TMS_RCC -MAJOR- G+1)_MEAS SHEET OF Masonary 08-07-11 - Ankita" xfId="153"/>
    <cellStyle name="_06  E - Pricing Schedule BMS-TMS_RCC -MAJOR- G+1)_MEAS SHEET OF RCC FOR 1.5BHK-19.10.11-JRP" xfId="154"/>
    <cellStyle name="_06  E - Pricing Schedule BMS-TMS_RCC -MAJOR- G+1)_MEAS SHEET OF RCC FOR 2BHK-19.10.11- VK.- CHK xls" xfId="155"/>
    <cellStyle name="_06  E - Pricing Schedule BMS-TMS_RCC -MAJOR- G+1)_MEAS SHEET OF RCC FOR 3BHK-21.10.11-Cha chk preksha" xfId="156"/>
    <cellStyle name="_06  E - Pricing Schedule BMS-TMS_RCC -MAJOR- G+1)_MEAS SHEET OF STRL CIVIL BLOCK D18-18.11.11-SJU.xls - CHK" xfId="157"/>
    <cellStyle name="_06  E - Pricing Schedule BMS-TMS_RCC -MAJOR- G+1)_MEAS SHEET OF-R.C.C. (M) (28-01-12)(Foundation) - chk" xfId="158"/>
    <cellStyle name="_06  E - Pricing Schedule BMS-TMS_RCC -MAJOR- G+1)_Meas Sheet of-stru-STAFF QUARTER-kajal" xfId="159"/>
    <cellStyle name="_06  E - Pricing Schedule BMS-TMS_RCC -MAJOR- G+1)_MEASUREMENT SHEET FINAL - SHINU" xfId="160"/>
    <cellStyle name="_06  E - Pricing Schedule BMS-TMS_RCC -MAJOR- G+1)_MEASUREMENT SHEET FINNAL - SHINU" xfId="161"/>
    <cellStyle name="_06  E - Pricing Schedule BMS-TMS_RCC -MAJOR- G+1)_MEASUREMENT SHEET -Plaster At Guest House- Chaitali" xfId="162"/>
    <cellStyle name="_06  E - Pricing Schedule BMS-TMS_RCC -MAJOR- G+1)_Partition" xfId="163"/>
    <cellStyle name="_06  E - Pricing Schedule BMS-TMS_RCC -MAJOR- G+1)_PRELIMINARY ESTIMATE-CONGRESS BHAVAN-09-06-11-SSA-AHC " xfId="164"/>
    <cellStyle name="_06  E - Pricing Schedule BMS-TMS_RCC -MAJOR- G+1)_RESI. FIN BOQ - D18" xfId="165"/>
    <cellStyle name="_06  E - Pricing Schedule BMS-TMS_RCC -MAJOR- G+1)_REV-BOQ-MAIN HOSPITA-AS PER AMENDMENT 3-30.08.10-TO UNITY" xfId="166"/>
    <cellStyle name="_06  E - Pricing Schedule BMS-TMS_RCC -MAJOR- G+1)_REVISED ESTIMATE -29.09.11" xfId="167"/>
    <cellStyle name="_06  E - Pricing Schedule BMS-TMS_RCC -MAJOR- G+1)_Sez_Boq_Superstructure part-FORMATED" xfId="168"/>
    <cellStyle name="_06  E - Pricing Schedule BMS-TMS_RESI. FIN BOQ - D18" xfId="169"/>
    <cellStyle name="_06  E - Pricing Schedule BMS-TMS_REVISED ESTIMATE -29.09.11" xfId="170"/>
    <cellStyle name="_06  E - Pricing Schedule BMS-TMS_Sez_Boq_Superstructure part-FORMATED" xfId="171"/>
    <cellStyle name="_06  E - Pricing Schedule BMS-TMS_T. EST-BASMENT" xfId="172"/>
    <cellStyle name="_15.02.11 Internal Work _BOQ_R0-FORMATED" xfId="173"/>
    <cellStyle name="_15.02.11 Internal Work _BOQ_R0-FORMATED_Sez_Boq_Superstructure part-FORMATED" xfId="174"/>
    <cellStyle name="_6227 BOQ &amp; MEA.-13.03.09" xfId="175"/>
    <cellStyle name="_6333tower1W.P.cal" xfId="176"/>
    <cellStyle name="_6340_ BOQ_MEA. 09.03.09" xfId="177"/>
    <cellStyle name="_6340_ BOQ_MEA. 09.03.09_MEAS-FACULTY HOUSE-16.04.10-A" xfId="178"/>
    <cellStyle name="_6340_ BOQ_MEA. 09.03.09_Sez_Boq_Superstructure part-FORMATED" xfId="179"/>
    <cellStyle name="_6520_AREA_IBIS HOTEL AT NAVI MUMBAI - 02-04-09" xfId="180"/>
    <cellStyle name="_6520_AREA_IBIS HOTEL AT NAVI MUMBAI - 02-04-09_MEAS-FACULTY HOUSE-16.04.10-A" xfId="181"/>
    <cellStyle name="_6520_AREA_IBIS HOTEL AT NAVI MUMBAI - 02-04-09_Sez_Boq_Superstructure part-FORMATED" xfId="182"/>
    <cellStyle name="_ALL WORK" xfId="183"/>
    <cellStyle name="_Assumption" xfId="184"/>
    <cellStyle name="_BILLS OF QUANTITIS" xfId="185"/>
    <cellStyle name="_BILLS OF QUANTITIS_Sez_Boq_Superstructure part-FORMATED" xfId="186"/>
    <cellStyle name="_BLG Costing-29.08.08" xfId="187"/>
    <cellStyle name="_BLG Costing-29.08.08_Sez_Boq_Superstructure part-FORMATED" xfId="188"/>
    <cellStyle name="_BLK-EST-BUILDING 1 - DLF MUMBAI MILLS-13-10-10" xfId="189"/>
    <cellStyle name="_BLOCK EST - BASEMENT" xfId="190"/>
    <cellStyle name="_BLOCK EST - BUILDING 1" xfId="191"/>
    <cellStyle name="_BLOCK EST - BUILDING 2-TO STERLING" xfId="192"/>
    <cellStyle name="_BLOCK EST - BUILDING 3" xfId="193"/>
    <cellStyle name="_BLOCK EST - PODIUM -DLF" xfId="194"/>
    <cellStyle name="_BLOCK EST - PODIUM -MCGM" xfId="195"/>
    <cellStyle name="_BLOCK ESTIMATE-09.05.08-PHASE-II-DPA" xfId="196"/>
    <cellStyle name="_BLOCK ESTIMATE-09.05.08-PHASE-II-DPA_ARCH-Office" xfId="197"/>
    <cellStyle name="_BLOCK ESTIMATE-09.05.08-PHASE-II-DPA_BOQ" xfId="198"/>
    <cellStyle name="_BLOCK ESTIMATE-09.05.08-PHASE-II-DPA_BOQ OF FINISHES FOR residentialL- 21.05.11" xfId="199"/>
    <cellStyle name="_BLOCK ESTIMATE-09.05.08-PHASE-II-DPA_BOQ_Assumption" xfId="200"/>
    <cellStyle name="_BLOCK ESTIMATE-09.05.08-PHASE-II-DPA_BOQ_RESI. FIN BOQ - D18" xfId="201"/>
    <cellStyle name="_BLOCK ESTIMATE-09.05.08-PHASE-II-DPA_Copy of MEAS SHEET OF- ARCH-SK" xfId="202"/>
    <cellStyle name="_BLOCK ESTIMATE-09.05.08-PHASE-II-DPA_DRAFT BOQ-FINISHES-BLOCK D18-21.11.11" xfId="203"/>
    <cellStyle name="_BLOCK ESTIMATE-09.05.08-PHASE-II-DPA_DRAFT BOQ-STRL CIVIL &amp; FINISHING WORK-BLOCK D18-25.11.11" xfId="204"/>
    <cellStyle name="_BLOCK ESTIMATE-09.05.08-PHASE-II-DPA_DRAFT-BOQ-CIVIL-RESI-30.05.11-R1-(REV-Bhavika)(plaster)" xfId="205"/>
    <cellStyle name="_BLOCK ESTIMATE-09.05.08-PHASE-II-DPA_ESTIMATE-15.03.11-OPTION-2" xfId="206"/>
    <cellStyle name="_BLOCK ESTIMATE-09.05.08-PHASE-II-DPA_k1" xfId="207"/>
    <cellStyle name="_BLOCK ESTIMATE-09.05.08-PHASE-II-DPA_MEAS SHEET OF- ARCH- Chaitali" xfId="208"/>
    <cellStyle name="_BLOCK ESTIMATE-09.05.08-PHASE-II-DPA_MEAS SHEET OF- ARCH-Ankita-19.10.2011 - Final-CHECK" xfId="209"/>
    <cellStyle name="_BLOCK ESTIMATE-09.05.08-PHASE-II-DPA_MEAS SHEET OF- ARCH-kajal.." xfId="210"/>
    <cellStyle name="_BLOCK ESTIMATE-09.05.08-PHASE-II-DPA_MEAS SHEET OF- ARCH-MP" xfId="211"/>
    <cellStyle name="_BLOCK ESTIMATE-09.05.08-PHASE-II-DPA_MEAS SHEET OF BLOCK - C- ALL - MP -CHK" xfId="212"/>
    <cellStyle name="_BLOCK ESTIMATE-09.05.08-PHASE-II-DPA_MEAS SHEET OF Elevation fearture -07-07-11- SHINU" xfId="213"/>
    <cellStyle name="_BLOCK ESTIMATE-09.05.08-PHASE-II-DPA_MEAS SHEET OF FINISHES FOR BLOCK D 18 - 21.11.11.xls - CHK" xfId="214"/>
    <cellStyle name="_BLOCK ESTIMATE-09.05.08-PHASE-II-DPA_MEAS SHEET OF FLOORING 08-07-2011-Mitali" xfId="215"/>
    <cellStyle name="_BLOCK ESTIMATE-09.05.08-PHASE-II-DPA_MEAS SHEET OF Joinary Block C -- VK" xfId="216"/>
    <cellStyle name="_BLOCK ESTIMATE-09.05.08-PHASE-II-DPA_MEAS SHEET OF Joinary Block D shinu" xfId="217"/>
    <cellStyle name="_BLOCK ESTIMATE-09.05.08-PHASE-II-DPA_MEAS SHEET OF Masonary 08-07-11 - Ankita" xfId="218"/>
    <cellStyle name="_BLOCK ESTIMATE-09.05.08-PHASE-II-DPA_MEAS SHEET OF Masonary 24-06-11-final" xfId="219"/>
    <cellStyle name="_BLOCK ESTIMATE-09.05.08-PHASE-II-DPA_MEAS SHEET Of SIX FLOOR WOODEN FLOORING- PREKSHA-RE WRITE FOR FLOORING" xfId="220"/>
    <cellStyle name="_BLOCK ESTIMATE-09.05.08-PHASE-II-DPA_MEAS SHEET OF STRL CIVIL BLOCK D18-18.11.11-SJU" xfId="221"/>
    <cellStyle name="_BLOCK ESTIMATE-09.05.08-PHASE-II-DPA_MEAS SHEET OF STRL CIVIL BLOCK D18-18.11.11-SJU.xls - CHK" xfId="222"/>
    <cellStyle name="_BLOCK ESTIMATE-09.05.08-PHASE-II-DPA_MEAS SHEET OF Waterproofing as per Revised drg. 4-11-11 (RESi)- P" xfId="223"/>
    <cellStyle name="_BLOCK ESTIMATE-09.05.08-PHASE-II-DPA_Meas Sheet of-stru-STAFF QUARTER-kajal" xfId="224"/>
    <cellStyle name="_BLOCK ESTIMATE-09.05.08-PHASE-II-DPA_MEAS_FACULTY HOUSING" xfId="225"/>
    <cellStyle name="_BLOCK ESTIMATE-09.05.08-PHASE-II-DPA_MEAS-FACULTY HOUSE-16.04.10-A" xfId="226"/>
    <cellStyle name="_BLOCK ESTIMATE-09.05.08-PHASE-II-DPA_MEAS-PAINT D 18" xfId="227"/>
    <cellStyle name="_BLOCK ESTIMATE-09.05.08-PHASE-II-DPA_MEASS SHEET OF PARTITION WALL -5 TH FLOORmitali-RE WRITE FOR FLOORING" xfId="228"/>
    <cellStyle name="_BLOCK ESTIMATE-09.05.08-PHASE-II-DPA_MEAS-SHEET- FINISHING-BL" xfId="229"/>
    <cellStyle name="_BLOCK ESTIMATE-09.05.08-PHASE-II-DPA_MEAS-SHEET-OF  INTERIOR WORK - CORRIDOR-BL" xfId="230"/>
    <cellStyle name="_BLOCK ESTIMATE-09.05.08-PHASE-II-DPA_MEAS-SHEET-OF  INTERIOR WORK - other area 1st lower &amp; 2nd lower-BL" xfId="231"/>
    <cellStyle name="_BLOCK ESTIMATE-09.05.08-PHASE-II-DPA_MEAS-SHEET-OF  INTERIOR WORK -FALSE CEILING -BL" xfId="232"/>
    <cellStyle name="_BLOCK ESTIMATE-09.05.08-PHASE-II-DPA_MEAS-SHEET-OF  INTERIOR WORK -LIFT LOBBY-BL -" xfId="233"/>
    <cellStyle name="_BLOCK ESTIMATE-09.05.08-PHASE-II-DPA_MEAS-SHEET-OF Flooring - Chaitali -" xfId="234"/>
    <cellStyle name="_BLOCK ESTIMATE-09.05.08-PHASE-II-DPA_MEAS-SHEET-OF Partition - Chaitali - " xfId="235"/>
    <cellStyle name="_BLOCK ESTIMATE-09.05.08-PHASE-II-DPA_Measurement" xfId="236"/>
    <cellStyle name="_BLOCK ESTIMATE-09.05.08-PHASE-II-DPA_MEASUREMENT SHEET -Plaster At Guest House- Chaitali" xfId="237"/>
    <cellStyle name="_BLOCK ESTIMATE-09.05.08-PHASE-II-DPA_Measurement_MEASUREMENT SHEET - RCC Chajja - B-C-D-SJU" xfId="238"/>
    <cellStyle name="_BLOCK ESTIMATE-09.05.08-PHASE-II-DPA_Measurement_MEASUREMENT SHEET - STRUCTURAL - Check Shinu" xfId="239"/>
    <cellStyle name="_BLOCK ESTIMATE-09.05.08-PHASE-II-DPA_Measurement_TOWER D" xfId="240"/>
    <cellStyle name="_BLOCK ESTIMATE-09.05.08-PHASE-II-DPA_PAINTING" xfId="241"/>
    <cellStyle name="_BLOCK ESTIMATE-09.05.08-PHASE-II-DPA_Partition" xfId="242"/>
    <cellStyle name="_BLOCK ESTIMATE-09.05.08-PHASE-II-DPA_REVISED ESTIMATE -29.09.11" xfId="243"/>
    <cellStyle name="_BLOCK ESTIMATE-09.05.08-PHASE-II-DPA_Sez_Boq_Superstructure part-FORMATED" xfId="244"/>
    <cellStyle name="_BLOCK ESTIMATE-09.05.08-PHASE-II-DPA_TOWER D" xfId="245"/>
    <cellStyle name="_Book1" xfId="246"/>
    <cellStyle name="_BOQ" xfId="247"/>
    <cellStyle name="_BOQ &amp; Meas-24.07.09" xfId="248"/>
    <cellStyle name="_BOQ -26-02-10" xfId="249"/>
    <cellStyle name="_BOQ FOR HOTEL BLOCK - 18.10.08 - AHC" xfId="250"/>
    <cellStyle name="_BOQ FOR HOTEL BLOCK - 18.10.08 - AHC_Sez_Boq_Superstructure part-FORMATED" xfId="251"/>
    <cellStyle name="_BOQ FOR OFFICE LEVELS" xfId="252"/>
    <cellStyle name="_BOQ FOR OFFICE LEVELS_ALL WORK" xfId="253"/>
    <cellStyle name="_BOQ FOR OFFICE LEVELS_ARCH-Office" xfId="254"/>
    <cellStyle name="_BOQ FOR OFFICE LEVELS_Assumption" xfId="255"/>
    <cellStyle name="_BOQ FOR OFFICE LEVELS_BOQ" xfId="256"/>
    <cellStyle name="_BOQ FOR OFFICE LEVELS_BOQ OF FINISHES FOR residentialL- 21.05.11" xfId="257"/>
    <cellStyle name="_BOQ FOR OFFICE LEVELS_Copy of MEAS SHEET OF- ARCH-SK" xfId="258"/>
    <cellStyle name="_BOQ FOR OFFICE LEVELS_DRAFT BOQ " xfId="259"/>
    <cellStyle name="_BOQ FOR OFFICE LEVELS_DRAFT BOQ-CIVIL WORK-BLOCK D18-18.11.11" xfId="260"/>
    <cellStyle name="_BOQ FOR OFFICE LEVELS_DRAFT BOQ-STRL CIVIL &amp; FINISHING WORK-BLOCK D18-25.11.11" xfId="261"/>
    <cellStyle name="_BOQ FOR OFFICE LEVELS_DRAFT-BOQ-16.05.11" xfId="262"/>
    <cellStyle name="_BOQ FOR OFFICE LEVELS_DRAFT-BOQ-CIVIL-RESI-30.05.11-R1-(REV-Bhavika)(plaster)" xfId="263"/>
    <cellStyle name="_BOQ FOR OFFICE LEVELS_DRAFT-EST-CIVIL-05.11.11" xfId="264"/>
    <cellStyle name="_BOQ FOR OFFICE LEVELS_ESTIMATE-15.03.11-OPTION-2" xfId="265"/>
    <cellStyle name="_BOQ FOR OFFICE LEVELS_k1" xfId="266"/>
    <cellStyle name="_BOQ FOR OFFICE LEVELS_landscape - nsg" xfId="267"/>
    <cellStyle name="_BOQ FOR OFFICE LEVELS_MEAS SHEET OF- ARCH- Chaitali" xfId="268"/>
    <cellStyle name="_BOQ FOR OFFICE LEVELS_MEAS SHEET OF- ARCH-11.05.11-JRP" xfId="269"/>
    <cellStyle name="_BOQ FOR OFFICE LEVELS_MEAS SHEET OF- ARCH-Ankita-19.10.2011 - Final-CHECK" xfId="270"/>
    <cellStyle name="_BOQ FOR OFFICE LEVELS_MEAS SHEET OF- ARCH-kajal.." xfId="271"/>
    <cellStyle name="_BOQ FOR OFFICE LEVELS_MEAS SHEET OF- ARCH-MP" xfId="272"/>
    <cellStyle name="_BOQ FOR OFFICE LEVELS_MEAS SHEET OF FINISHES FOR BLOCK D 18 - 21.11.11.xls - CHK" xfId="273"/>
    <cellStyle name="_BOQ FOR OFFICE LEVELS_MEAS SHEET OF FLOORING 08-07-2011-Mitali" xfId="274"/>
    <cellStyle name="_BOQ FOR OFFICE LEVELS_MEAS SHEET OF Joinary Block D shinu" xfId="275"/>
    <cellStyle name="_BOQ FOR OFFICE LEVELS_MEAS SHEET OF Masonary 08-07-11 - Ankita" xfId="276"/>
    <cellStyle name="_BOQ FOR OFFICE LEVELS_MEAS SHEET Of SIX FLOOR WOODEN FLOORING- PREKSHA-RE WRITE FOR FLOORING" xfId="277"/>
    <cellStyle name="_BOQ FOR OFFICE LEVELS_MEAS SHEET OF STRL CIVIL BLOCK D18-18.11.11-SJU" xfId="278"/>
    <cellStyle name="_BOQ FOR OFFICE LEVELS_MEAS SHEET OF Waterproofing as per Revised drg. 4-11-11 (RESi)- P" xfId="279"/>
    <cellStyle name="_BOQ FOR OFFICE LEVELS_MEAS SHEET OF-R.C.C. (M) (28-01-12)(Foundation) - chk" xfId="280"/>
    <cellStyle name="_BOQ FOR OFFICE LEVELS_Meas Sheet of-stru-STAFF QUARTER-kajal" xfId="281"/>
    <cellStyle name="_BOQ FOR OFFICE LEVELS_MEAS-FACULTY HOUSE-16.04.10-A" xfId="282"/>
    <cellStyle name="_BOQ FOR OFFICE LEVELS_MEAS-PAINT D 18" xfId="283"/>
    <cellStyle name="_BOQ FOR OFFICE LEVELS_MEASS SHEET OF PARTITION WALL -5 TH FLOORmitali-RE WRITE FOR FLOORING" xfId="284"/>
    <cellStyle name="_BOQ FOR OFFICE LEVELS_Measurement" xfId="285"/>
    <cellStyle name="_BOQ FOR OFFICE LEVELS_MEASUREMENT SHEET - RCC Chajja - B-C-D-SJU" xfId="286"/>
    <cellStyle name="_BOQ FOR OFFICE LEVELS_MEASUREMENT SHEET - RCC-JRP-23.11.11" xfId="287"/>
    <cellStyle name="_BOQ FOR OFFICE LEVELS_MEASUREMENT SHEET - STRUCTURAL - Check Shinu" xfId="288"/>
    <cellStyle name="_BOQ FOR OFFICE LEVELS_MEASUREMENT SHEET FINAL - SHINU" xfId="289"/>
    <cellStyle name="_BOQ FOR OFFICE LEVELS_MEASUREMENT SHEET FINNAL - SHINU" xfId="290"/>
    <cellStyle name="_BOQ FOR OFFICE LEVELS_MEASUREMENT SHEET -Plaster At Guest House- Chaitali" xfId="291"/>
    <cellStyle name="_BOQ FOR OFFICE LEVELS_PAINTING" xfId="292"/>
    <cellStyle name="_BOQ FOR OFFICE LEVELS_Partition" xfId="293"/>
    <cellStyle name="_BOQ FOR OFFICE LEVELS_RESI. FIN BOQ - D18" xfId="294"/>
    <cellStyle name="_BOQ FOR OFFICE LEVELS_Sez_Boq_Superstructure part-FORMATED" xfId="295"/>
    <cellStyle name="_BOQ FOR OFFICE LEVELS_TOWER C" xfId="296"/>
    <cellStyle name="_BOQ OF FINISHES FOR residentialL- 21.05.11" xfId="297"/>
    <cellStyle name="_BOQ&amp;Meas.-12.02.10" xfId="298"/>
    <cellStyle name="_BOQ_1" xfId="299"/>
    <cellStyle name="_BOQ_ALL WORK" xfId="300"/>
    <cellStyle name="_BOQ_ARCH-Office" xfId="301"/>
    <cellStyle name="_BOQ_Assumption" xfId="302"/>
    <cellStyle name="_BOQ_BOQ" xfId="303"/>
    <cellStyle name="_BOQ_Copy of MEAS SHEET OF- ARCH-SK" xfId="304"/>
    <cellStyle name="_BOQ_DRAFT BOQ " xfId="305"/>
    <cellStyle name="_BOQ_DRAFT BOQ-STRL CIVIL &amp; FINISHING WORK-BLOCK D18-25.11.11" xfId="306"/>
    <cellStyle name="_BOQ_DRAFT-EST-CIVIL-05.11.11" xfId="307"/>
    <cellStyle name="_BOQ_landscape - nsg" xfId="308"/>
    <cellStyle name="_BOQ_MEAS SHEET OF- ARCH- Chaitali" xfId="309"/>
    <cellStyle name="_BOQ_MEAS SHEET OF- ARCH-Ankita-19.10.2011 - Final-CHECK" xfId="310"/>
    <cellStyle name="_BOQ_MEAS SHEET OF- ARCH-kajal.." xfId="311"/>
    <cellStyle name="_BOQ_MEAS SHEET OF- ARCH-MP" xfId="312"/>
    <cellStyle name="_BOQ_MEAS SHEET OF BLOCK - C- ALL - MP -CHK" xfId="313"/>
    <cellStyle name="_BOQ_MEAS SHEET OF FLOORING 08-07-2011-Mitali" xfId="314"/>
    <cellStyle name="_BOQ_MEAS SHEET OF Joinary Block C -- VK" xfId="315"/>
    <cellStyle name="_BOQ_MEAS SHEET OF Masonary 08-07-11 - Ankita" xfId="316"/>
    <cellStyle name="_BOQ_MEAS SHEET OF STRL CIVIL BLOCK D18-18.11.11-SJU.xls - CHK" xfId="317"/>
    <cellStyle name="_BOQ_MEAS SHEET OF-R.C.C. (M) (28-01-12)(Foundation) - chk" xfId="318"/>
    <cellStyle name="_BOQ_Meas Sheet of-stru-STAFF QUARTER-kajal" xfId="319"/>
    <cellStyle name="_BOQ_MEASUREMENT SHEET FINAL - SHINU" xfId="320"/>
    <cellStyle name="_BOQ_MEASUREMENT SHEET FINNAL - SHINU" xfId="321"/>
    <cellStyle name="_BOQ_MEASUREMENT SHEET -Plaster At Guest House- Chaitali" xfId="322"/>
    <cellStyle name="_BOQ_Partition" xfId="323"/>
    <cellStyle name="_BOQ_PRELIMINARY ESTIMATE-CONGRESS BHAVAN-09-06-11-SSA-AHC " xfId="324"/>
    <cellStyle name="_BOQ_RESI. FIN BOQ - D18" xfId="325"/>
    <cellStyle name="_BOQ_REVISED ESTIMATE -29.09.11" xfId="326"/>
    <cellStyle name="_BOQ-IIT-SCPL-25.12.08" xfId="327"/>
    <cellStyle name="_BOQ-IIT-SCPL-25.12.08_ARCH-Office" xfId="328"/>
    <cellStyle name="_BOQ-IIT-SCPL-25.12.08_BOQ" xfId="329"/>
    <cellStyle name="_BOQ-IIT-SCPL-25.12.08_BOQ OF FINISHES FOR residentialL- 21.05.11" xfId="330"/>
    <cellStyle name="_BOQ-IIT-SCPL-25.12.08_BOQ_Assumption" xfId="331"/>
    <cellStyle name="_BOQ-IIT-SCPL-25.12.08_BOQ_RESI. FIN BOQ - D18" xfId="332"/>
    <cellStyle name="_BOQ-IIT-SCPL-25.12.08_Copy of MEAS SHEET OF- ARCH-SK" xfId="333"/>
    <cellStyle name="_BOQ-IIT-SCPL-25.12.08_DRAFT BOQ-FINISHES-BLOCK D18-21.11.11" xfId="334"/>
    <cellStyle name="_BOQ-IIT-SCPL-25.12.08_DRAFT BOQ-STRL CIVIL &amp; FINISHING WORK-BLOCK D18-25.11.11" xfId="335"/>
    <cellStyle name="_BOQ-IIT-SCPL-25.12.08_DRAFT-BOQ-CIVIL-RESI-30.05.11-R1-(REV-Bhavika)(plaster)" xfId="336"/>
    <cellStyle name="_BOQ-IIT-SCPL-25.12.08_ESTIMATE-15.03.11-OPTION-2" xfId="337"/>
    <cellStyle name="_BOQ-IIT-SCPL-25.12.08_k1" xfId="338"/>
    <cellStyle name="_BOQ-IIT-SCPL-25.12.08_MEAS SHEET OF- ARCH- Chaitali" xfId="339"/>
    <cellStyle name="_BOQ-IIT-SCPL-25.12.08_MEAS SHEET OF- ARCH-Ankita-19.10.2011 - Final-CHECK" xfId="340"/>
    <cellStyle name="_BOQ-IIT-SCPL-25.12.08_MEAS SHEET OF- ARCH-kajal.." xfId="341"/>
    <cellStyle name="_BOQ-IIT-SCPL-25.12.08_MEAS SHEET OF- ARCH-MP" xfId="342"/>
    <cellStyle name="_BOQ-IIT-SCPL-25.12.08_MEAS SHEET OF BLOCK - C- ALL - MP -CHK" xfId="343"/>
    <cellStyle name="_BOQ-IIT-SCPL-25.12.08_MEAS SHEET OF Elevation fearture -07-07-11- SHINU" xfId="344"/>
    <cellStyle name="_BOQ-IIT-SCPL-25.12.08_MEAS SHEET OF FINISHES FOR BLOCK D 18 - 21.11.11.xls - CHK" xfId="345"/>
    <cellStyle name="_BOQ-IIT-SCPL-25.12.08_MEAS SHEET OF FLOORING 08-07-2011-Mitali" xfId="346"/>
    <cellStyle name="_BOQ-IIT-SCPL-25.12.08_MEAS SHEET OF Joinary Block C -- VK" xfId="347"/>
    <cellStyle name="_BOQ-IIT-SCPL-25.12.08_MEAS SHEET OF Joinary Block D shinu" xfId="348"/>
    <cellStyle name="_BOQ-IIT-SCPL-25.12.08_MEAS SHEET OF Masonary 08-07-11 - Ankita" xfId="349"/>
    <cellStyle name="_BOQ-IIT-SCPL-25.12.08_MEAS SHEET OF Masonary 24-06-11-final" xfId="350"/>
    <cellStyle name="_BOQ-IIT-SCPL-25.12.08_MEAS SHEET Of SIX FLOOR WOODEN FLOORING- PREKSHA-RE WRITE FOR FLOORING" xfId="351"/>
    <cellStyle name="_BOQ-IIT-SCPL-25.12.08_MEAS SHEET OF STRL CIVIL BLOCK D18-18.11.11-SJU" xfId="352"/>
    <cellStyle name="_BOQ-IIT-SCPL-25.12.08_MEAS SHEET OF STRL CIVIL BLOCK D18-18.11.11-SJU.xls - CHK" xfId="353"/>
    <cellStyle name="_BOQ-IIT-SCPL-25.12.08_MEAS SHEET OF Waterproofing as per Revised drg. 4-11-11 (RESi)- P" xfId="354"/>
    <cellStyle name="_BOQ-IIT-SCPL-25.12.08_Meas Sheet of-stru-STAFF QUARTER-kajal" xfId="355"/>
    <cellStyle name="_BOQ-IIT-SCPL-25.12.08_MEAS-FACULTY HOUSE-16.04.10-A" xfId="356"/>
    <cellStyle name="_BOQ-IIT-SCPL-25.12.08_MEAS-PAINT D 18" xfId="357"/>
    <cellStyle name="_BOQ-IIT-SCPL-25.12.08_MEASS SHEET OF PARTITION WALL -5 TH FLOORmitali-RE WRITE FOR FLOORING" xfId="358"/>
    <cellStyle name="_BOQ-IIT-SCPL-25.12.08_MEAS-SHEET- FINISHING-BL" xfId="359"/>
    <cellStyle name="_BOQ-IIT-SCPL-25.12.08_MEAS-SHEET-OF  INTERIOR WORK - CORRIDOR-BL" xfId="360"/>
    <cellStyle name="_BOQ-IIT-SCPL-25.12.08_MEAS-SHEET-OF  INTERIOR WORK - other area 1st lower &amp; 2nd lower-BL" xfId="361"/>
    <cellStyle name="_BOQ-IIT-SCPL-25.12.08_MEAS-SHEET-OF  INTERIOR WORK -FALSE CEILING -BL" xfId="362"/>
    <cellStyle name="_BOQ-IIT-SCPL-25.12.08_MEAS-SHEET-OF  INTERIOR WORK -LIFT LOBBY-BL -" xfId="363"/>
    <cellStyle name="_BOQ-IIT-SCPL-25.12.08_MEAS-SHEET-OF Flooring - Chaitali -" xfId="364"/>
    <cellStyle name="_BOQ-IIT-SCPL-25.12.08_MEAS-SHEET-OF Partition - Chaitali - " xfId="365"/>
    <cellStyle name="_BOQ-IIT-SCPL-25.12.08_Measurement" xfId="366"/>
    <cellStyle name="_BOQ-IIT-SCPL-25.12.08_MEASUREMENT SHEET -Plaster At Guest House- Chaitali" xfId="367"/>
    <cellStyle name="_BOQ-IIT-SCPL-25.12.08_Measurement_MEASUREMENT SHEET - RCC Chajja - B-C-D-SJU" xfId="368"/>
    <cellStyle name="_BOQ-IIT-SCPL-25.12.08_Measurement_MEASUREMENT SHEET - STRUCTURAL - Check Shinu" xfId="369"/>
    <cellStyle name="_BOQ-IIT-SCPL-25.12.08_Measurement_TOWER D" xfId="370"/>
    <cellStyle name="_BOQ-IIT-SCPL-25.12.08_PAINTING" xfId="371"/>
    <cellStyle name="_BOQ-IIT-SCPL-25.12.08_Partition" xfId="372"/>
    <cellStyle name="_BOQ-IIT-SCPL-25.12.08_REVISED ESTIMATE -29.09.11" xfId="373"/>
    <cellStyle name="_BOQ-IIT-SCPL-25.12.08_Sez_Boq_Superstructure part-FORMATED" xfId="374"/>
    <cellStyle name="_BOQ-IIT-SCPL-25.12.08_TOWER D" xfId="375"/>
    <cellStyle name="_BOQ-IIT-SCPL-R2-EXCLUING BLDG." xfId="376"/>
    <cellStyle name="_BOQ-IIT-SCPL-R2-EXCLUING BLDG._ARCH-Office" xfId="377"/>
    <cellStyle name="_BOQ-IIT-SCPL-R2-EXCLUING BLDG._BOQ" xfId="378"/>
    <cellStyle name="_BOQ-IIT-SCPL-R2-EXCLUING BLDG._BOQ OF FINISHES FOR residentialL- 21.05.11" xfId="379"/>
    <cellStyle name="_BOQ-IIT-SCPL-R2-EXCLUING BLDG._BOQ_Assumption" xfId="380"/>
    <cellStyle name="_BOQ-IIT-SCPL-R2-EXCLUING BLDG._BOQ_RESI. FIN BOQ - D18" xfId="381"/>
    <cellStyle name="_BOQ-IIT-SCPL-R2-EXCLUING BLDG._Copy of MEAS SHEET OF- ARCH-SK" xfId="382"/>
    <cellStyle name="_BOQ-IIT-SCPL-R2-EXCLUING BLDG._DRAFT BOQ-FINISHES-BLOCK D18-21.11.11" xfId="383"/>
    <cellStyle name="_BOQ-IIT-SCPL-R2-EXCLUING BLDG._DRAFT BOQ-STRL CIVIL &amp; FINISHING WORK-BLOCK D18-25.11.11" xfId="384"/>
    <cellStyle name="_BOQ-IIT-SCPL-R2-EXCLUING BLDG._DRAFT-BOQ-CIVIL-RESI-30.05.11-R1-(REV-Bhavika)(plaster)" xfId="385"/>
    <cellStyle name="_BOQ-IIT-SCPL-R2-EXCLUING BLDG._ESTIMATE-15.03.11-OPTION-2" xfId="386"/>
    <cellStyle name="_BOQ-IIT-SCPL-R2-EXCLUING BLDG._k1" xfId="387"/>
    <cellStyle name="_BOQ-IIT-SCPL-R2-EXCLUING BLDG._MEAS SHEET OF- ARCH- Chaitali" xfId="388"/>
    <cellStyle name="_BOQ-IIT-SCPL-R2-EXCLUING BLDG._MEAS SHEET OF- ARCH-Ankita-19.10.2011 - Final-CHECK" xfId="389"/>
    <cellStyle name="_BOQ-IIT-SCPL-R2-EXCLUING BLDG._MEAS SHEET OF- ARCH-kajal.." xfId="390"/>
    <cellStyle name="_BOQ-IIT-SCPL-R2-EXCLUING BLDG._MEAS SHEET OF- ARCH-MP" xfId="391"/>
    <cellStyle name="_BOQ-IIT-SCPL-R2-EXCLUING BLDG._MEAS SHEET OF BLOCK - C- ALL - MP -CHK" xfId="392"/>
    <cellStyle name="_BOQ-IIT-SCPL-R2-EXCLUING BLDG._MEAS SHEET OF Elevation fearture -07-07-11- SHINU" xfId="393"/>
    <cellStyle name="_BOQ-IIT-SCPL-R2-EXCLUING BLDG._MEAS SHEET OF FINISHES FOR BLOCK D 18 - 21.11.11.xls - CHK" xfId="394"/>
    <cellStyle name="_BOQ-IIT-SCPL-R2-EXCLUING BLDG._MEAS SHEET OF FLOORING 08-07-2011-Mitali" xfId="395"/>
    <cellStyle name="_BOQ-IIT-SCPL-R2-EXCLUING BLDG._MEAS SHEET OF Joinary Block C -- VK" xfId="396"/>
    <cellStyle name="_BOQ-IIT-SCPL-R2-EXCLUING BLDG._MEAS SHEET OF Joinary Block D shinu" xfId="397"/>
    <cellStyle name="_BOQ-IIT-SCPL-R2-EXCLUING BLDG._MEAS SHEET OF Masonary 08-07-11 - Ankita" xfId="398"/>
    <cellStyle name="_BOQ-IIT-SCPL-R2-EXCLUING BLDG._MEAS SHEET OF Masonary 24-06-11-final" xfId="399"/>
    <cellStyle name="_BOQ-IIT-SCPL-R2-EXCLUING BLDG._MEAS SHEET Of SIX FLOOR WOODEN FLOORING- PREKSHA-RE WRITE FOR FLOORING" xfId="400"/>
    <cellStyle name="_BOQ-IIT-SCPL-R2-EXCLUING BLDG._MEAS SHEET OF STRL CIVIL BLOCK D18-18.11.11-SJU" xfId="401"/>
    <cellStyle name="_BOQ-IIT-SCPL-R2-EXCLUING BLDG._MEAS SHEET OF STRL CIVIL BLOCK D18-18.11.11-SJU.xls - CHK" xfId="402"/>
    <cellStyle name="_BOQ-IIT-SCPL-R2-EXCLUING BLDG._MEAS SHEET OF Waterproofing as per Revised drg. 4-11-11 (RESi)- P" xfId="403"/>
    <cellStyle name="_BOQ-IIT-SCPL-R2-EXCLUING BLDG._Meas Sheet of-stru-STAFF QUARTER-kajal" xfId="404"/>
    <cellStyle name="_BOQ-IIT-SCPL-R2-EXCLUING BLDG._MEAS-FACULTY HOUSE-16.04.10-A" xfId="405"/>
    <cellStyle name="_BOQ-IIT-SCPL-R2-EXCLUING BLDG._MEAS-PAINT D 18" xfId="406"/>
    <cellStyle name="_BOQ-IIT-SCPL-R2-EXCLUING BLDG._MEASS SHEET OF PARTITION WALL -5 TH FLOORmitali-RE WRITE FOR FLOORING" xfId="407"/>
    <cellStyle name="_BOQ-IIT-SCPL-R2-EXCLUING BLDG._MEAS-SHEET- FINISHING-BL" xfId="408"/>
    <cellStyle name="_BOQ-IIT-SCPL-R2-EXCLUING BLDG._MEAS-SHEET-OF  INTERIOR WORK - CORRIDOR-BL" xfId="409"/>
    <cellStyle name="_BOQ-IIT-SCPL-R2-EXCLUING BLDG._MEAS-SHEET-OF  INTERIOR WORK - other area 1st lower &amp; 2nd lower-BL" xfId="410"/>
    <cellStyle name="_BOQ-IIT-SCPL-R2-EXCLUING BLDG._MEAS-SHEET-OF  INTERIOR WORK -FALSE CEILING -BL" xfId="411"/>
    <cellStyle name="_BOQ-IIT-SCPL-R2-EXCLUING BLDG._MEAS-SHEET-OF  INTERIOR WORK -LIFT LOBBY-BL -" xfId="412"/>
    <cellStyle name="_BOQ-IIT-SCPL-R2-EXCLUING BLDG._MEAS-SHEET-OF Flooring - Chaitali -" xfId="413"/>
    <cellStyle name="_BOQ-IIT-SCPL-R2-EXCLUING BLDG._MEAS-SHEET-OF Partition - Chaitali - " xfId="414"/>
    <cellStyle name="_BOQ-IIT-SCPL-R2-EXCLUING BLDG._Measurement" xfId="415"/>
    <cellStyle name="_BOQ-IIT-SCPL-R2-EXCLUING BLDG._MEASUREMENT SHEET -Plaster At Guest House- Chaitali" xfId="416"/>
    <cellStyle name="_BOQ-IIT-SCPL-R2-EXCLUING BLDG._Measurement_MEASUREMENT SHEET - RCC Chajja - B-C-D-SJU" xfId="417"/>
    <cellStyle name="_BOQ-IIT-SCPL-R2-EXCLUING BLDG._Measurement_MEASUREMENT SHEET - STRUCTURAL - Check Shinu" xfId="418"/>
    <cellStyle name="_BOQ-IIT-SCPL-R2-EXCLUING BLDG._Measurement_TOWER D" xfId="419"/>
    <cellStyle name="_BOQ-IIT-SCPL-R2-EXCLUING BLDG._PAINTING" xfId="420"/>
    <cellStyle name="_BOQ-IIT-SCPL-R2-EXCLUING BLDG._Partition" xfId="421"/>
    <cellStyle name="_BOQ-IIT-SCPL-R2-EXCLUING BLDG._REVISED ESTIMATE -29.09.11" xfId="422"/>
    <cellStyle name="_BOQ-IIT-SCPL-R2-EXCLUING BLDG._Sez_Boq_Superstructure part-FORMATED" xfId="423"/>
    <cellStyle name="_BOQ-IIT-SCPL-R2-EXCLUING BLDG._TOWER D" xfId="424"/>
    <cellStyle name="_BOQ-IIT-SCPL-R3-for B2 Bldg.-external development" xfId="425"/>
    <cellStyle name="_BOQ-IIT-SCPL-R3-for B2 Bldg.-external development_ALL WORK" xfId="426"/>
    <cellStyle name="_BOQ-IIT-SCPL-R3-for B2 Bldg.-external development_ARCH-Office" xfId="427"/>
    <cellStyle name="_BOQ-IIT-SCPL-R3-for B2 Bldg.-external development_Assumption" xfId="428"/>
    <cellStyle name="_BOQ-IIT-SCPL-R3-for B2 Bldg.-external development_BOQ" xfId="429"/>
    <cellStyle name="_BOQ-IIT-SCPL-R3-for B2 Bldg.-external development_BOQ_Assumption" xfId="430"/>
    <cellStyle name="_BOQ-IIT-SCPL-R3-for B2 Bldg.-external development_BOQ_RESI. FIN BOQ - D18" xfId="431"/>
    <cellStyle name="_BOQ-IIT-SCPL-R3-for B2 Bldg.-external development_Copy of MEAS SHEET OF- ARCH-SK" xfId="432"/>
    <cellStyle name="_BOQ-IIT-SCPL-R3-for B2 Bldg.-external development_DRAFT BOQ " xfId="433"/>
    <cellStyle name="_BOQ-IIT-SCPL-R3-for B2 Bldg.-external development_DRAFT BOQ-STRL CIVIL &amp; FINISHING WORK-BLOCK D18-25.11.11" xfId="434"/>
    <cellStyle name="_BOQ-IIT-SCPL-R3-for B2 Bldg.-external development_ESTIMATE-15.03.11-OPTION-2" xfId="435"/>
    <cellStyle name="_BOQ-IIT-SCPL-R3-for B2 Bldg.-external development_k1" xfId="436"/>
    <cellStyle name="_BOQ-IIT-SCPL-R3-for B2 Bldg.-external development_MEAS SHEET OF- ARCH- Chaitali" xfId="437"/>
    <cellStyle name="_BOQ-IIT-SCPL-R3-for B2 Bldg.-external development_MEAS SHEET OF- ARCH-Ankita-19.10.2011 - Final-CHECK" xfId="438"/>
    <cellStyle name="_BOQ-IIT-SCPL-R3-for B2 Bldg.-external development_MEAS SHEET OF- ARCH-kajal.." xfId="439"/>
    <cellStyle name="_BOQ-IIT-SCPL-R3-for B2 Bldg.-external development_MEAS SHEET OF- ARCH-MP" xfId="440"/>
    <cellStyle name="_BOQ-IIT-SCPL-R3-for B2 Bldg.-external development_MEAS SHEET OF BLOCK - C- ALL - MP -CHK" xfId="441"/>
    <cellStyle name="_BOQ-IIT-SCPL-R3-for B2 Bldg.-external development_MEAS SHEET OF FLOORING 08-07-2011-Mitali" xfId="442"/>
    <cellStyle name="_BOQ-IIT-SCPL-R3-for B2 Bldg.-external development_MEAS SHEET OF Joinary Block C -- VK" xfId="443"/>
    <cellStyle name="_BOQ-IIT-SCPL-R3-for B2 Bldg.-external development_MEAS SHEET OF Masonary 08-07-11 - Ankita" xfId="444"/>
    <cellStyle name="_BOQ-IIT-SCPL-R3-for B2 Bldg.-external development_MEAS SHEET Of SIX FLOOR WOODEN FLOORING- PREKSHA-RE WRITE FOR FLOORING" xfId="445"/>
    <cellStyle name="_BOQ-IIT-SCPL-R3-for B2 Bldg.-external development_MEAS SHEET OF STRL CIVIL BLOCK D18-18.11.11-SJU.xls - CHK" xfId="446"/>
    <cellStyle name="_BOQ-IIT-SCPL-R3-for B2 Bldg.-external development_Meas Sheet of-stru-STAFF QUARTER-kajal" xfId="447"/>
    <cellStyle name="_BOQ-IIT-SCPL-R3-for B2 Bldg.-external development_MEAS-FACULTY HOUSE-16.04.10-A" xfId="448"/>
    <cellStyle name="_BOQ-IIT-SCPL-R3-for B2 Bldg.-external development_MEASS SHEET OF PARTITION WALL -5 TH FLOORmitali-RE WRITE FOR FLOORING" xfId="449"/>
    <cellStyle name="_BOQ-IIT-SCPL-R3-for B2 Bldg.-external development_MEAS-SHEET-OF  INTERIOR WORK - CORRIDOR-BL" xfId="450"/>
    <cellStyle name="_BOQ-IIT-SCPL-R3-for B2 Bldg.-external development_MEAS-SHEET-OF  INTERIOR WORK - other area 1st lower &amp; 2nd lower-BL" xfId="451"/>
    <cellStyle name="_BOQ-IIT-SCPL-R3-for B2 Bldg.-external development_MEAS-SHEET-OF  INTERIOR WORK -FALSE CEILING -BL" xfId="452"/>
    <cellStyle name="_BOQ-IIT-SCPL-R3-for B2 Bldg.-external development_MEAS-SHEET-OF  INTERIOR WORK -LIFT LOBBY-BL -" xfId="453"/>
    <cellStyle name="_BOQ-IIT-SCPL-R3-for B2 Bldg.-external development_MEAS-SHEET-OF Flooring - Chaitali -" xfId="454"/>
    <cellStyle name="_BOQ-IIT-SCPL-R3-for B2 Bldg.-external development_MEAS-SHEET-OF Partition - Chaitali - " xfId="455"/>
    <cellStyle name="_BOQ-IIT-SCPL-R3-for B2 Bldg.-external development_Measurement" xfId="456"/>
    <cellStyle name="_BOQ-IIT-SCPL-R3-for B2 Bldg.-external development_MEASUREMENT SHEET FINAL - SHINU" xfId="457"/>
    <cellStyle name="_BOQ-IIT-SCPL-R3-for B2 Bldg.-external development_MEASUREMENT SHEET FINNAL - SHINU" xfId="458"/>
    <cellStyle name="_BOQ-IIT-SCPL-R3-for B2 Bldg.-external development_MEASUREMENT SHEET -Plaster At Guest House- Chaitali" xfId="459"/>
    <cellStyle name="_BOQ-IIT-SCPL-R3-for B2 Bldg.-external development_Partition" xfId="460"/>
    <cellStyle name="_BOQ-IIT-SCPL-R3-for B2 Bldg.-external development_RESI. FIN BOQ - D18" xfId="461"/>
    <cellStyle name="_BOQ-IIT-SCPL-R3-for B2 Bldg.-external development_REVISED ESTIMATE -29.09.11" xfId="462"/>
    <cellStyle name="_BOQ-IIT-SCPL-R3-for B2 Bldg.-external development_Sez_Boq_Superstructure part-FORMATED" xfId="463"/>
    <cellStyle name="_BOQ-IIT-SCPL-R3-for B3 Bldg.-external development" xfId="464"/>
    <cellStyle name="_BOQ-IIT-SCPL-R3-for B3 Bldg.-external development_ALL WORK" xfId="465"/>
    <cellStyle name="_BOQ-IIT-SCPL-R3-for B3 Bldg.-external development_ARCH-Office" xfId="466"/>
    <cellStyle name="_BOQ-IIT-SCPL-R3-for B3 Bldg.-external development_Assumption" xfId="467"/>
    <cellStyle name="_BOQ-IIT-SCPL-R3-for B3 Bldg.-external development_BOQ" xfId="468"/>
    <cellStyle name="_BOQ-IIT-SCPL-R3-for B3 Bldg.-external development_BOQ_Assumption" xfId="469"/>
    <cellStyle name="_BOQ-IIT-SCPL-R3-for B3 Bldg.-external development_BOQ_RESI. FIN BOQ - D18" xfId="470"/>
    <cellStyle name="_BOQ-IIT-SCPL-R3-for B3 Bldg.-external development_Copy of MEAS SHEET OF- ARCH-SK" xfId="471"/>
    <cellStyle name="_BOQ-IIT-SCPL-R3-for B3 Bldg.-external development_DRAFT BOQ " xfId="472"/>
    <cellStyle name="_BOQ-IIT-SCPL-R3-for B3 Bldg.-external development_DRAFT BOQ-STRL CIVIL &amp; FINISHING WORK-BLOCK D18-25.11.11" xfId="473"/>
    <cellStyle name="_BOQ-IIT-SCPL-R3-for B3 Bldg.-external development_ESTIMATE-15.03.11-OPTION-2" xfId="474"/>
    <cellStyle name="_BOQ-IIT-SCPL-R3-for B3 Bldg.-external development_k1" xfId="475"/>
    <cellStyle name="_BOQ-IIT-SCPL-R3-for B3 Bldg.-external development_MEAS SHEET OF- ARCH- Chaitali" xfId="476"/>
    <cellStyle name="_BOQ-IIT-SCPL-R3-for B3 Bldg.-external development_MEAS SHEET OF- ARCH-Ankita-19.10.2011 - Final-CHECK" xfId="477"/>
    <cellStyle name="_BOQ-IIT-SCPL-R3-for B3 Bldg.-external development_MEAS SHEET OF- ARCH-kajal.." xfId="478"/>
    <cellStyle name="_BOQ-IIT-SCPL-R3-for B3 Bldg.-external development_MEAS SHEET OF- ARCH-MP" xfId="479"/>
    <cellStyle name="_BOQ-IIT-SCPL-R3-for B3 Bldg.-external development_MEAS SHEET OF BLOCK - C- ALL - MP -CHK" xfId="480"/>
    <cellStyle name="_BOQ-IIT-SCPL-R3-for B3 Bldg.-external development_MEAS SHEET OF FLOORING 08-07-2011-Mitali" xfId="481"/>
    <cellStyle name="_BOQ-IIT-SCPL-R3-for B3 Bldg.-external development_MEAS SHEET OF Joinary Block C -- VK" xfId="482"/>
    <cellStyle name="_BOQ-IIT-SCPL-R3-for B3 Bldg.-external development_MEAS SHEET OF Masonary 08-07-11 - Ankita" xfId="483"/>
    <cellStyle name="_BOQ-IIT-SCPL-R3-for B3 Bldg.-external development_MEAS SHEET Of SIX FLOOR WOODEN FLOORING- PREKSHA-RE WRITE FOR FLOORING" xfId="484"/>
    <cellStyle name="_BOQ-IIT-SCPL-R3-for B3 Bldg.-external development_MEAS SHEET OF STRL CIVIL BLOCK D18-18.11.11-SJU.xls - CHK" xfId="485"/>
    <cellStyle name="_BOQ-IIT-SCPL-R3-for B3 Bldg.-external development_Meas Sheet of-stru-STAFF QUARTER-kajal" xfId="486"/>
    <cellStyle name="_BOQ-IIT-SCPL-R3-for B3 Bldg.-external development_MEAS-FACULTY HOUSE-16.04.10-A" xfId="487"/>
    <cellStyle name="_BOQ-IIT-SCPL-R3-for B3 Bldg.-external development_MEASS SHEET OF PARTITION WALL -5 TH FLOORmitali-RE WRITE FOR FLOORING" xfId="488"/>
    <cellStyle name="_BOQ-IIT-SCPL-R3-for B3 Bldg.-external development_MEAS-SHEET-OF  INTERIOR WORK - CORRIDOR-BL" xfId="489"/>
    <cellStyle name="_BOQ-IIT-SCPL-R3-for B3 Bldg.-external development_MEAS-SHEET-OF  INTERIOR WORK - other area 1st lower &amp; 2nd lower-BL" xfId="490"/>
    <cellStyle name="_BOQ-IIT-SCPL-R3-for B3 Bldg.-external development_MEAS-SHEET-OF  INTERIOR WORK -FALSE CEILING -BL" xfId="491"/>
    <cellStyle name="_BOQ-IIT-SCPL-R3-for B3 Bldg.-external development_MEAS-SHEET-OF  INTERIOR WORK -LIFT LOBBY-BL -" xfId="492"/>
    <cellStyle name="_BOQ-IIT-SCPL-R3-for B3 Bldg.-external development_MEAS-SHEET-OF Flooring - Chaitali -" xfId="493"/>
    <cellStyle name="_BOQ-IIT-SCPL-R3-for B3 Bldg.-external development_MEAS-SHEET-OF Partition - Chaitali - " xfId="494"/>
    <cellStyle name="_BOQ-IIT-SCPL-R3-for B3 Bldg.-external development_Measurement" xfId="495"/>
    <cellStyle name="_BOQ-IIT-SCPL-R3-for B3 Bldg.-external development_MEASUREMENT SHEET FINAL - SHINU" xfId="496"/>
    <cellStyle name="_BOQ-IIT-SCPL-R3-for B3 Bldg.-external development_MEASUREMENT SHEET FINNAL - SHINU" xfId="497"/>
    <cellStyle name="_BOQ-IIT-SCPL-R3-for B3 Bldg.-external development_MEASUREMENT SHEET -Plaster At Guest House- Chaitali" xfId="498"/>
    <cellStyle name="_BOQ-IIT-SCPL-R3-for B3 Bldg.-external development_Partition" xfId="499"/>
    <cellStyle name="_BOQ-IIT-SCPL-R3-for B3 Bldg.-external development_RESI. FIN BOQ - D18" xfId="500"/>
    <cellStyle name="_BOQ-IIT-SCPL-R3-for B3 Bldg.-external development_REVISED ESTIMATE -29.09.11" xfId="501"/>
    <cellStyle name="_BOQ-IIT-SCPL-R3-for B3 Bldg.-external development_Sez_Boq_Superstructure part-FORMATED" xfId="502"/>
    <cellStyle name="_BOQ-IIT-SCPL-R5-for B2 Bldg.-external development-26.06.09" xfId="503"/>
    <cellStyle name="_BOQ-IIT-SCPL-R5-for B2 Bldg.-external development-26.06.09_MEAS-FACULTY HOUSE-16.04.10-A" xfId="504"/>
    <cellStyle name="_BOQ-IIT-SCPL-R5-for B2 Bldg.-external development-26.06.09_Sez_Boq_Superstructure part-FORMATED" xfId="505"/>
    <cellStyle name="_BOQ-IIT-SCPL-R5-for B3 Bldg.-external development-26.06.09" xfId="506"/>
    <cellStyle name="_BOQ-IIT-SCPL-R5-for B3 Bldg.-external development-26.06.09_MEAS-FACULTY HOUSE-16.04.10-A" xfId="507"/>
    <cellStyle name="_BOQ-IIT-SCPL-R5-for B3 Bldg.-external development-26.06.09_Sez_Boq_Superstructure part-FORMATED" xfId="508"/>
    <cellStyle name="_BOQ-IIT-SCPL-R6-for B3 Bldg.-external development-13.08.09" xfId="509"/>
    <cellStyle name="_BOQ-IIT-SCPL-R6-for B3 Bldg.-external development-13.08.09_MEAS-FACULTY HOUSE-16.04.10-A" xfId="510"/>
    <cellStyle name="_BOQ-IIT-SCPL-R6-for B3 Bldg.-external development-13.08.09_Sez_Boq_Superstructure part-FORMATED" xfId="511"/>
    <cellStyle name="_BOQ-IIT-SCPL-REVISED-R2-FOR BLDG-as per various lvls" xfId="512"/>
    <cellStyle name="_BOQ-IIT-SCPL-REVISED-R2-FOR BLDG-as per various lvls_ARCH-Office" xfId="513"/>
    <cellStyle name="_BOQ-IIT-SCPL-REVISED-R2-FOR BLDG-as per various lvls_BOQ" xfId="514"/>
    <cellStyle name="_BOQ-IIT-SCPL-REVISED-R2-FOR BLDG-as per various lvls_BOQ OF FINISHES FOR residentialL- 21.05.11" xfId="515"/>
    <cellStyle name="_BOQ-IIT-SCPL-REVISED-R2-FOR BLDG-as per various lvls_BOQ_Assumption" xfId="516"/>
    <cellStyle name="_BOQ-IIT-SCPL-REVISED-R2-FOR BLDG-as per various lvls_BOQ_RESI. FIN BOQ - D18" xfId="517"/>
    <cellStyle name="_BOQ-IIT-SCPL-REVISED-R2-FOR BLDG-as per various lvls_Copy of MEAS SHEET OF- ARCH-SK" xfId="518"/>
    <cellStyle name="_BOQ-IIT-SCPL-REVISED-R2-FOR BLDG-as per various lvls_DRAFT BOQ-FINISHES-BLOCK D18-21.11.11" xfId="519"/>
    <cellStyle name="_BOQ-IIT-SCPL-REVISED-R2-FOR BLDG-as per various lvls_DRAFT BOQ-STRL CIVIL &amp; FINISHING WORK-BLOCK D18-25.11.11" xfId="520"/>
    <cellStyle name="_BOQ-IIT-SCPL-REVISED-R2-FOR BLDG-as per various lvls_DRAFT-BOQ-CIVIL-RESI-30.05.11-R1-(REV-Bhavika)(plaster)" xfId="521"/>
    <cellStyle name="_BOQ-IIT-SCPL-REVISED-R2-FOR BLDG-as per various lvls_ESTIMATE-15.03.11-OPTION-2" xfId="522"/>
    <cellStyle name="_BOQ-IIT-SCPL-REVISED-R2-FOR BLDG-as per various lvls_k1" xfId="523"/>
    <cellStyle name="_BOQ-IIT-SCPL-REVISED-R2-FOR BLDG-as per various lvls_MEAS SHEET OF- ARCH- Chaitali" xfId="524"/>
    <cellStyle name="_BOQ-IIT-SCPL-REVISED-R2-FOR BLDG-as per various lvls_MEAS SHEET OF- ARCH-Ankita-19.10.2011 - Final-CHECK" xfId="525"/>
    <cellStyle name="_BOQ-IIT-SCPL-REVISED-R2-FOR BLDG-as per various lvls_MEAS SHEET OF- ARCH-kajal.." xfId="526"/>
    <cellStyle name="_BOQ-IIT-SCPL-REVISED-R2-FOR BLDG-as per various lvls_MEAS SHEET OF- ARCH-MP" xfId="527"/>
    <cellStyle name="_BOQ-IIT-SCPL-REVISED-R2-FOR BLDG-as per various lvls_MEAS SHEET OF BLOCK - C- ALL - MP -CHK" xfId="528"/>
    <cellStyle name="_BOQ-IIT-SCPL-REVISED-R2-FOR BLDG-as per various lvls_MEAS SHEET OF Elevation fearture -07-07-11- SHINU" xfId="529"/>
    <cellStyle name="_BOQ-IIT-SCPL-REVISED-R2-FOR BLDG-as per various lvls_MEAS SHEET OF FINISHES FOR BLOCK D 18 - 21.11.11.xls - CHK" xfId="530"/>
    <cellStyle name="_BOQ-IIT-SCPL-REVISED-R2-FOR BLDG-as per various lvls_MEAS SHEET OF FLOORING 08-07-2011-Mitali" xfId="531"/>
    <cellStyle name="_BOQ-IIT-SCPL-REVISED-R2-FOR BLDG-as per various lvls_MEAS SHEET OF Joinary Block C -- VK" xfId="532"/>
    <cellStyle name="_BOQ-IIT-SCPL-REVISED-R2-FOR BLDG-as per various lvls_MEAS SHEET OF Joinary Block D shinu" xfId="533"/>
    <cellStyle name="_BOQ-IIT-SCPL-REVISED-R2-FOR BLDG-as per various lvls_MEAS SHEET OF Masonary 08-07-11 - Ankita" xfId="534"/>
    <cellStyle name="_BOQ-IIT-SCPL-REVISED-R2-FOR BLDG-as per various lvls_MEAS SHEET OF Masonary 24-06-11-final" xfId="535"/>
    <cellStyle name="_BOQ-IIT-SCPL-REVISED-R2-FOR BLDG-as per various lvls_MEAS SHEET Of SIX FLOOR WOODEN FLOORING- PREKSHA-RE WRITE FOR FLOORING" xfId="536"/>
    <cellStyle name="_BOQ-IIT-SCPL-REVISED-R2-FOR BLDG-as per various lvls_MEAS SHEET OF STRL CIVIL BLOCK D18-18.11.11-SJU" xfId="537"/>
    <cellStyle name="_BOQ-IIT-SCPL-REVISED-R2-FOR BLDG-as per various lvls_MEAS SHEET OF STRL CIVIL BLOCK D18-18.11.11-SJU.xls - CHK" xfId="538"/>
    <cellStyle name="_BOQ-IIT-SCPL-REVISED-R2-FOR BLDG-as per various lvls_MEAS SHEET OF Waterproofing as per Revised drg. 4-11-11 (RESi)- P" xfId="539"/>
    <cellStyle name="_BOQ-IIT-SCPL-REVISED-R2-FOR BLDG-as per various lvls_Meas Sheet of-stru-STAFF QUARTER-kajal" xfId="540"/>
    <cellStyle name="_BOQ-IIT-SCPL-REVISED-R2-FOR BLDG-as per various lvls_MEAS-FACULTY HOUSE-16.04.10-A" xfId="541"/>
    <cellStyle name="_BOQ-IIT-SCPL-REVISED-R2-FOR BLDG-as per various lvls_MEAS-PAINT D 18" xfId="542"/>
    <cellStyle name="_BOQ-IIT-SCPL-REVISED-R2-FOR BLDG-as per various lvls_MEASS SHEET OF PARTITION WALL -5 TH FLOORmitali-RE WRITE FOR FLOORING" xfId="543"/>
    <cellStyle name="_BOQ-IIT-SCPL-REVISED-R2-FOR BLDG-as per various lvls_MEAS-SHEET- FINISHING-BL" xfId="544"/>
    <cellStyle name="_BOQ-IIT-SCPL-REVISED-R2-FOR BLDG-as per various lvls_MEAS-SHEET-OF  INTERIOR WORK - CORRIDOR-BL" xfId="545"/>
    <cellStyle name="_BOQ-IIT-SCPL-REVISED-R2-FOR BLDG-as per various lvls_MEAS-SHEET-OF  INTERIOR WORK - other area 1st lower &amp; 2nd lower-BL" xfId="546"/>
    <cellStyle name="_BOQ-IIT-SCPL-REVISED-R2-FOR BLDG-as per various lvls_MEAS-SHEET-OF  INTERIOR WORK -FALSE CEILING -BL" xfId="547"/>
    <cellStyle name="_BOQ-IIT-SCPL-REVISED-R2-FOR BLDG-as per various lvls_MEAS-SHEET-OF  INTERIOR WORK -LIFT LOBBY-BL -" xfId="548"/>
    <cellStyle name="_BOQ-IIT-SCPL-REVISED-R2-FOR BLDG-as per various lvls_MEAS-SHEET-OF Flooring - Chaitali -" xfId="549"/>
    <cellStyle name="_BOQ-IIT-SCPL-REVISED-R2-FOR BLDG-as per various lvls_MEAS-SHEET-OF Partition - Chaitali - " xfId="550"/>
    <cellStyle name="_BOQ-IIT-SCPL-REVISED-R2-FOR BLDG-as per various lvls_Measurement" xfId="551"/>
    <cellStyle name="_BOQ-IIT-SCPL-REVISED-R2-FOR BLDG-as per various lvls_MEASUREMENT SHEET -Plaster At Guest House- Chaitali" xfId="552"/>
    <cellStyle name="_BOQ-IIT-SCPL-REVISED-R2-FOR BLDG-as per various lvls_Measurement_MEASUREMENT SHEET - RCC Chajja - B-C-D-SJU" xfId="553"/>
    <cellStyle name="_BOQ-IIT-SCPL-REVISED-R2-FOR BLDG-as per various lvls_Measurement_MEASUREMENT SHEET - STRUCTURAL - Check Shinu" xfId="554"/>
    <cellStyle name="_BOQ-IIT-SCPL-REVISED-R2-FOR BLDG-as per various lvls_Measurement_TOWER D" xfId="555"/>
    <cellStyle name="_BOQ-IIT-SCPL-REVISED-R2-FOR BLDG-as per various lvls_PAINTING" xfId="556"/>
    <cellStyle name="_BOQ-IIT-SCPL-REVISED-R2-FOR BLDG-as per various lvls_Partition" xfId="557"/>
    <cellStyle name="_BOQ-IIT-SCPL-REVISED-R2-FOR BLDG-as per various lvls_REVISED ESTIMATE -29.09.11" xfId="558"/>
    <cellStyle name="_BOQ-IIT-SCPL-REVISED-R2-FOR BLDG-as per various lvls_Sez_Boq_Superstructure part-FORMATED" xfId="559"/>
    <cellStyle name="_BOQ-IIT-SCPL-REVISED-R2-FOR BLDG-as per various lvls_TOWER D" xfId="560"/>
    <cellStyle name="_BOQ-IIT-SCPL-REVISED-R3-FOR BLDG-2-as per various lvls" xfId="561"/>
    <cellStyle name="_BOQ-IIT-SCPL-REVISED-R3-FOR BLDG-2-as per various lvls_ALL WORK" xfId="562"/>
    <cellStyle name="_BOQ-IIT-SCPL-REVISED-R3-FOR BLDG-2-as per various lvls_ARCH-Office" xfId="563"/>
    <cellStyle name="_BOQ-IIT-SCPL-REVISED-R3-FOR BLDG-2-as per various lvls_Assumption" xfId="564"/>
    <cellStyle name="_BOQ-IIT-SCPL-REVISED-R3-FOR BLDG-2-as per various lvls_BOQ" xfId="565"/>
    <cellStyle name="_BOQ-IIT-SCPL-REVISED-R3-FOR BLDG-2-as per various lvls_BOQ_Assumption" xfId="566"/>
    <cellStyle name="_BOQ-IIT-SCPL-REVISED-R3-FOR BLDG-2-as per various lvls_BOQ_RESI. FIN BOQ - D18" xfId="567"/>
    <cellStyle name="_BOQ-IIT-SCPL-REVISED-R3-FOR BLDG-2-as per various lvls_Copy of MEAS SHEET OF- ARCH-SK" xfId="568"/>
    <cellStyle name="_BOQ-IIT-SCPL-REVISED-R3-FOR BLDG-2-as per various lvls_DRAFT BOQ " xfId="569"/>
    <cellStyle name="_BOQ-IIT-SCPL-REVISED-R3-FOR BLDG-2-as per various lvls_DRAFT BOQ-STRL CIVIL &amp; FINISHING WORK-BLOCK D18-25.11.11" xfId="570"/>
    <cellStyle name="_BOQ-IIT-SCPL-REVISED-R3-FOR BLDG-2-as per various lvls_ESTIMATE-15.03.11-OPTION-2" xfId="571"/>
    <cellStyle name="_BOQ-IIT-SCPL-REVISED-R3-FOR BLDG-2-as per various lvls_k1" xfId="572"/>
    <cellStyle name="_BOQ-IIT-SCPL-REVISED-R3-FOR BLDG-2-as per various lvls_MEAS SHEET OF- ARCH- Chaitali" xfId="573"/>
    <cellStyle name="_BOQ-IIT-SCPL-REVISED-R3-FOR BLDG-2-as per various lvls_MEAS SHEET OF- ARCH-Ankita-19.10.2011 - Final-CHECK" xfId="574"/>
    <cellStyle name="_BOQ-IIT-SCPL-REVISED-R3-FOR BLDG-2-as per various lvls_MEAS SHEET OF- ARCH-kajal.." xfId="575"/>
    <cellStyle name="_BOQ-IIT-SCPL-REVISED-R3-FOR BLDG-2-as per various lvls_MEAS SHEET OF- ARCH-MP" xfId="576"/>
    <cellStyle name="_BOQ-IIT-SCPL-REVISED-R3-FOR BLDG-2-as per various lvls_MEAS SHEET OF BLOCK - C- ALL - MP -CHK" xfId="577"/>
    <cellStyle name="_BOQ-IIT-SCPL-REVISED-R3-FOR BLDG-2-as per various lvls_MEAS SHEET OF FLOORING 08-07-2011-Mitali" xfId="578"/>
    <cellStyle name="_BOQ-IIT-SCPL-REVISED-R3-FOR BLDG-2-as per various lvls_MEAS SHEET OF Joinary Block C -- VK" xfId="579"/>
    <cellStyle name="_BOQ-IIT-SCPL-REVISED-R3-FOR BLDG-2-as per various lvls_MEAS SHEET OF Masonary 08-07-11 - Ankita" xfId="580"/>
    <cellStyle name="_BOQ-IIT-SCPL-REVISED-R3-FOR BLDG-2-as per various lvls_MEAS SHEET Of SIX FLOOR WOODEN FLOORING- PREKSHA-RE WRITE FOR FLOORING" xfId="581"/>
    <cellStyle name="_BOQ-IIT-SCPL-REVISED-R3-FOR BLDG-2-as per various lvls_MEAS SHEET OF STRL CIVIL BLOCK D18-18.11.11-SJU.xls - CHK" xfId="582"/>
    <cellStyle name="_BOQ-IIT-SCPL-REVISED-R3-FOR BLDG-2-as per various lvls_Meas Sheet of-stru-STAFF QUARTER-kajal" xfId="583"/>
    <cellStyle name="_BOQ-IIT-SCPL-REVISED-R3-FOR BLDG-2-as per various lvls_MEAS-FACULTY HOUSE-16.04.10-A" xfId="584"/>
    <cellStyle name="_BOQ-IIT-SCPL-REVISED-R3-FOR BLDG-2-as per various lvls_MEASS SHEET OF PARTITION WALL -5 TH FLOORmitali-RE WRITE FOR FLOORING" xfId="585"/>
    <cellStyle name="_BOQ-IIT-SCPL-REVISED-R3-FOR BLDG-2-as per various lvls_MEAS-SHEET-OF  INTERIOR WORK - CORRIDOR-BL" xfId="586"/>
    <cellStyle name="_BOQ-IIT-SCPL-REVISED-R3-FOR BLDG-2-as per various lvls_MEAS-SHEET-OF  INTERIOR WORK - other area 1st lower &amp; 2nd lower-BL" xfId="587"/>
    <cellStyle name="_BOQ-IIT-SCPL-REVISED-R3-FOR BLDG-2-as per various lvls_MEAS-SHEET-OF  INTERIOR WORK -FALSE CEILING -BL" xfId="588"/>
    <cellStyle name="_BOQ-IIT-SCPL-REVISED-R3-FOR BLDG-2-as per various lvls_MEAS-SHEET-OF  INTERIOR WORK -LIFT LOBBY-BL -" xfId="589"/>
    <cellStyle name="_BOQ-IIT-SCPL-REVISED-R3-FOR BLDG-2-as per various lvls_MEAS-SHEET-OF Flooring - Chaitali -" xfId="590"/>
    <cellStyle name="_BOQ-IIT-SCPL-REVISED-R3-FOR BLDG-2-as per various lvls_MEAS-SHEET-OF Partition - Chaitali - " xfId="591"/>
    <cellStyle name="_BOQ-IIT-SCPL-REVISED-R3-FOR BLDG-2-as per various lvls_Measurement" xfId="592"/>
    <cellStyle name="_BOQ-IIT-SCPL-REVISED-R3-FOR BLDG-2-as per various lvls_MEASUREMENT SHEET FINAL - SHINU" xfId="593"/>
    <cellStyle name="_BOQ-IIT-SCPL-REVISED-R3-FOR BLDG-2-as per various lvls_MEASUREMENT SHEET FINNAL - SHINU" xfId="594"/>
    <cellStyle name="_BOQ-IIT-SCPL-REVISED-R3-FOR BLDG-2-as per various lvls_MEASUREMENT SHEET -Plaster At Guest House- Chaitali" xfId="595"/>
    <cellStyle name="_BOQ-IIT-SCPL-REVISED-R3-FOR BLDG-2-as per various lvls_Partition" xfId="596"/>
    <cellStyle name="_BOQ-IIT-SCPL-REVISED-R3-FOR BLDG-2-as per various lvls_RESI. FIN BOQ - D18" xfId="597"/>
    <cellStyle name="_BOQ-IIT-SCPL-REVISED-R3-FOR BLDG-2-as per various lvls_REVISED ESTIMATE -29.09.11" xfId="598"/>
    <cellStyle name="_BOQ-IIT-SCPL-REVISED-R3-FOR BLDG-2-as per various lvls_Sez_Boq_Superstructure part-FORMATED" xfId="599"/>
    <cellStyle name="_BOQ-IIT-SCPL-REVISED-R5-FOR BLDG-2-as per various lvls-26.06.09" xfId="600"/>
    <cellStyle name="_BOQ-IIT-SCPL-REVISED-R5-FOR BLDG-2-as per various lvls-26.06.09_MEAS-FACULTY HOUSE-16.04.10-A" xfId="601"/>
    <cellStyle name="_BOQ-IIT-SCPL-REVISED-R5-FOR BLDG-2-as per various lvls-26.06.09_Sez_Boq_Superstructure part-FORMATED" xfId="602"/>
    <cellStyle name="_BOQ-OFFICE-9TH FLOOR-09-11-08" xfId="603"/>
    <cellStyle name="_BUILTUP AREA-16-12-08 PD" xfId="604"/>
    <cellStyle name="_CA Campus" xfId="605"/>
    <cellStyle name="_CA Campus_MEAS-FACULTY HOUSE-16.04.10-A" xfId="606"/>
    <cellStyle name="_CA Campus_Sez_Boq_Superstructure part-FORMATED" xfId="607"/>
    <cellStyle name="_Col.steel cal.-14.07.09" xfId="608"/>
    <cellStyle name="_Col.steel cal.-14.07.09_MEAS-FACULTY HOUSE-16.04.10-A" xfId="609"/>
    <cellStyle name="_Col.steel cal.-14.07.09_MEAS-HEALTH CARE-A" xfId="610"/>
    <cellStyle name="_Col.steel cal.-14.07.09_MEAS-RAJIV GANDHI PLAZA-12.04.10-ssu" xfId="611"/>
    <cellStyle name="_Comp &amp; mea. -22.12.09" xfId="612"/>
    <cellStyle name="_Copy of Hyatt BOQ -20-02-10" xfId="613"/>
    <cellStyle name="_Copy of MEAS SHEET OF- ARCH-SK" xfId="614"/>
    <cellStyle name="_Cost comparision Flat slab &amp; reg.slab beam(Zone-III)- 02.02.10" xfId="615"/>
    <cellStyle name="_Cost comparison flat slab(Zone-III&amp;IV)-19.02.10" xfId="616"/>
    <cellStyle name="_Crest workshop plan- MASONRY-Zone 3" xfId="617"/>
    <cellStyle name="_Crest workshop plan- MASONRY-Zone 3_Sez_Boq_Superstructure part-FORMATED" xfId="618"/>
    <cellStyle name="_DRAFT BOQ" xfId="619"/>
    <cellStyle name="_DRAFT BOQ " xfId="620"/>
    <cellStyle name="_DRAFT BOQ OF GIRLS HOSTEL - 21.12.09" xfId="621"/>
    <cellStyle name="_DRAFT BOQ-CIVIL WORK-HIRACO-VILLA-PANVEL" xfId="622"/>
    <cellStyle name="_DRAFT BOQ-FINISHES-BLOCK D18-21.11.11" xfId="623"/>
    <cellStyle name="_DRAFT BOQ-STRL CIVIL &amp; FINISHING WORK-BLOCK D18-25.11.11" xfId="624"/>
    <cellStyle name="_DRAFT-BOQ-CIVIL-RESI-30.05.11-R1-(REV-Bhavika)(plaster)" xfId="625"/>
    <cellStyle name="_EST-CIVIL WORK-HIRACO-VILLA-PANVEL" xfId="626"/>
    <cellStyle name="_ESTIMATE" xfId="627"/>
    <cellStyle name="_ESTIMATE - 25.07.08" xfId="628"/>
    <cellStyle name="_ESTIMATE - 25.07.08_Sez_Boq_Superstructure part-FORMATED" xfId="629"/>
    <cellStyle name="_ESTIMATE FOR GIRL'S HOSTEL BLOCK-25.12.09" xfId="630"/>
    <cellStyle name="_ESTIMATE WITH MEASUREMENT SHEET - ARCH.-18.11.08-" xfId="631"/>
    <cellStyle name="_ESTIMATE-15.10.09" xfId="632"/>
    <cellStyle name="_ESTIMATE-15.10.09_Sez_Boq_Superstructure part-FORMATED" xfId="633"/>
    <cellStyle name="_ESTIMATE-29.08.08-CENTRAL PURCHASE STORE" xfId="634"/>
    <cellStyle name="_ESTIMATE-CANTEEN" xfId="635"/>
    <cellStyle name="_ESTIMATE-CANTEEN_ESTIMATE- RTC CREST ANNEX-20-02-10-SSA" xfId="636"/>
    <cellStyle name="_ESTIMATE-CANTEEN_ESTIMATE-CLUB HOUSE PUNE-NIRMAL-15-07-10-R2" xfId="637"/>
    <cellStyle name="_ESTIMATE-CANTEEN_ESTIMATE-INTERIOR CLUB HOUSE-29-11-10-To AHC" xfId="638"/>
    <cellStyle name="_ESTIMATE-CANTEEN_EST-STRL CIVIL-CLUB HOUSE-28.10.10-R1-MR.HITEN" xfId="639"/>
    <cellStyle name="_ESTIMATE-CANTEEN_MEAS SHEET -INTERIIOR-B" xfId="640"/>
    <cellStyle name="_ESTIMATE-CANTEEN_RA_MKT_INTERIOR" xfId="641"/>
    <cellStyle name="_ESTIMATE-CANTEEN_RA-MKT" xfId="642"/>
    <cellStyle name="_ESTIMATE-CANTEEN_REV.EST" xfId="643"/>
    <cellStyle name="_ESTIMATE-CANTEEN_REV.ESTIMATE" xfId="644"/>
    <cellStyle name="_ESTIMATE-CLUB HOUSE PUNE-NIRMAL-15-07-10-R2" xfId="645"/>
    <cellStyle name="_ESTIMATE-ESG-I-09.09.08" xfId="646"/>
    <cellStyle name="_ESTIMATE-ESG-I-09.09.08_ESTIMATE- RTC CREST ANNEX-20-02-10-SSA" xfId="647"/>
    <cellStyle name="_ESTIMATE-ESG-I-09.09.08_ESTIMATE-CLUB HOUSE PUNE-NIRMAL-15-07-10-R2" xfId="648"/>
    <cellStyle name="_ESTIMATE-ESG-I-09.09.08_ESTIMATE-INTERIOR CLUB HOUSE-29-11-10-To AHC" xfId="649"/>
    <cellStyle name="_ESTIMATE-ESG-I-09.09.08_EST-STRL CIVIL-CLUB HOUSE-28.10.10-R1-MR.HITEN" xfId="650"/>
    <cellStyle name="_ESTIMATE-ESG-I-09.09.08_MEAS SHEET -INTERIIOR-B" xfId="651"/>
    <cellStyle name="_ESTIMATE-ESG-I-09.09.08_RA_MKT_INTERIOR" xfId="652"/>
    <cellStyle name="_ESTIMATE-ESG-I-09.09.08_RA-MKT" xfId="653"/>
    <cellStyle name="_ESTIMATE-ESG-I-09.09.08_REV.EST" xfId="654"/>
    <cellStyle name="_ESTIMATE-ESG-I-09.09.08_REV.ESTIMATE" xfId="655"/>
    <cellStyle name="_ESTIMATE-INTERIOR CLUB HOUSE-29-11-10-To AHC" xfId="656"/>
    <cellStyle name="_ESTIMATE-LIBRARY" xfId="657"/>
    <cellStyle name="_ESTIMATE-LIBRARY_ESTIMATE- RTC CREST ANNEX-20-02-10-SSA" xfId="658"/>
    <cellStyle name="_ESTIMATE-LIBRARY_ESTIMATE-CLUB HOUSE PUNE-NIRMAL-15-07-10-R2" xfId="659"/>
    <cellStyle name="_ESTIMATE-LIBRARY_ESTIMATE-INTERIOR CLUB HOUSE-29-11-10-To AHC" xfId="660"/>
    <cellStyle name="_ESTIMATE-LIBRARY_EST-STRL CIVIL-CLUB HOUSE-28.10.10-R1-MR.HITEN" xfId="661"/>
    <cellStyle name="_ESTIMATE-LIBRARY_MEAS SHEET -INTERIIOR-B" xfId="662"/>
    <cellStyle name="_ESTIMATE-LIBRARY_RA_MKT_INTERIOR" xfId="663"/>
    <cellStyle name="_ESTIMATE-LIBRARY_RA-MKT" xfId="664"/>
    <cellStyle name="_ESTIMATE-LIBRARY_REV.EST" xfId="665"/>
    <cellStyle name="_ESTIMATE-LIBRARY_REV.ESTIMATE" xfId="666"/>
    <cellStyle name="_ESTIMATE-RTC AND CRES ANNEX" xfId="667"/>
    <cellStyle name="_ESTIMATE-RTC AND CRES ANNEX_ESTIMATE- RTC CREST ANNEX-20-02-10-SSA" xfId="668"/>
    <cellStyle name="_ESTIMATE-RTC AND CRES ANNEX_ESTIMATE-CLUB HOUSE PUNE-NIRMAL-15-07-10-R2" xfId="669"/>
    <cellStyle name="_ESTIMATE-RTC AND CRES ANNEX_ESTIMATE-INTERIOR CLUB HOUSE-29-11-10-To AHC" xfId="670"/>
    <cellStyle name="_ESTIMATE-RTC AND CRES ANNEX_EST-STRL CIVIL-CLUB HOUSE-28.10.10-R1-MR.HITEN" xfId="671"/>
    <cellStyle name="_ESTIMATE-RTC AND CRES ANNEX_MEAS SHEET -INTERIIOR-B" xfId="672"/>
    <cellStyle name="_ESTIMATE-RTC AND CRES ANNEX_RA_MKT_INTERIOR" xfId="673"/>
    <cellStyle name="_ESTIMATE-RTC AND CRES ANNEX_RA-MKT" xfId="674"/>
    <cellStyle name="_ESTIMATE-RTC AND CRES ANNEX_REV.EST" xfId="675"/>
    <cellStyle name="_ESTIMATE-RTC AND CRES ANNEX_REV.ESTIMATE" xfId="676"/>
    <cellStyle name="_EST-SHORE PILING-24.09.10" xfId="677"/>
    <cellStyle name="_EST-STRL CIVIL-CLUB HOUSE-28.10.10-R1-MR.HITEN" xfId="678"/>
    <cellStyle name="_EST-STRL CIVIL-CLUB-BHANDUP" xfId="679"/>
    <cellStyle name="_ETISALAT-FINISHING BOQ" xfId="680"/>
    <cellStyle name="_ETISALAT-FINISHING BOQ_Sez_Boq_Superstructure part-FORMATED" xfId="681"/>
    <cellStyle name="_FEES-CAL-AREA STATEMENT" xfId="682"/>
    <cellStyle name="_Health care" xfId="683"/>
    <cellStyle name="_meas -11.01.10" xfId="684"/>
    <cellStyle name="_MEAS SHEET - MASONRY-MBP" xfId="685"/>
    <cellStyle name="_MEAS SHEET - MASONRY-MBP_Sez_Boq_Superstructure part-FORMATED" xfId="686"/>
    <cellStyle name="_MEAS SHEET - miscellaneous item (Landscape)-heena-8.12.2011" xfId="687"/>
    <cellStyle name="_MEAS SHEET -20-12-08- MASONRY-chk-FINAL" xfId="688"/>
    <cellStyle name="_MEAS SHEET -20-12-08- MASONRY-chk-FINAL_Sez_Boq_Superstructure part-FORMATED" xfId="689"/>
    <cellStyle name="_MEAS SHEET -25-12-08- Joinery-chk-P" xfId="690"/>
    <cellStyle name="_MEAS SHEET -25-12-08- Joinery-chk-P_Sez_Boq_Superstructure part-FORMATED" xfId="691"/>
    <cellStyle name="_MEAS SHEET -INTERIIOR-B" xfId="692"/>
    <cellStyle name="_MEAS SHEET OF -ARCH -PLASTER WORK (M) (01-06-2010)" xfId="693"/>
    <cellStyle name="_MEAS SHEET OF- ARCH-Ankita-19.11.2011 - Ankita" xfId="694"/>
    <cellStyle name="_MEAS SHEET OF- ARCH-kajal.." xfId="695"/>
    <cellStyle name="_MEAS SHEET OF- ARCH-MP" xfId="696"/>
    <cellStyle name="_MEAS SHEET OF- ARCH-Staff Quaters-Priyanka- chek" xfId="697"/>
    <cellStyle name="_MEAS SHEET OF BLOCK - C- ALL - MP -CHK" xfId="698"/>
    <cellStyle name="_MEAS SHEET OF Elevation fearture -07-07-11- SHINU" xfId="699"/>
    <cellStyle name="_MEAS SHEET OF FINISHES FOR BLOCK D 18 - 21.11.11.xls - CHK" xfId="700"/>
    <cellStyle name="_MEAS SHEET OF Joinary Block C -- VK" xfId="701"/>
    <cellStyle name="_MEAS SHEET OF Joinary Block D shinu" xfId="702"/>
    <cellStyle name="_MEAS SHEET OF Masonary 24-06-11-final" xfId="703"/>
    <cellStyle name="_MEAS SHEET OF STRL CIVIL BLOCK D18-18.11.11-SJU" xfId="704"/>
    <cellStyle name="_MEAS SHEET OF STRL CIVIL BLOCK D18-18.11.11-SJU.xls - CHK" xfId="705"/>
    <cellStyle name="_MEAS SHEET OF Waterproofing as per Revised drg. 4-11-11 (RESi)- P" xfId="706"/>
    <cellStyle name="_Meas Sheet of-stru-STAFF QUARTER-kajal" xfId="707"/>
    <cellStyle name="_MEAS. SHEET -26.04.08-JKP" xfId="708"/>
    <cellStyle name="_MEAS. SHEET -26.04.08-JKP_ARCH-Office" xfId="709"/>
    <cellStyle name="_MEAS. SHEET -26.04.08-JKP_BOQ" xfId="710"/>
    <cellStyle name="_MEAS. SHEET -26.04.08-JKP_BOQ OF FINISHES FOR residentialL- 21.05.11" xfId="711"/>
    <cellStyle name="_MEAS. SHEET -26.04.08-JKP_BOQ_Assumption" xfId="712"/>
    <cellStyle name="_MEAS. SHEET -26.04.08-JKP_BOQ_RESI. FIN BOQ - D18" xfId="713"/>
    <cellStyle name="_MEAS. SHEET -26.04.08-JKP_Copy of MEAS SHEET OF- ARCH-SK" xfId="714"/>
    <cellStyle name="_MEAS. SHEET -26.04.08-JKP_DRAFT BOQ-FINISHES-BLOCK D18-21.11.11" xfId="715"/>
    <cellStyle name="_MEAS. SHEET -26.04.08-JKP_DRAFT BOQ-STRL CIVIL &amp; FINISHING WORK-BLOCK D18-25.11.11" xfId="716"/>
    <cellStyle name="_MEAS. SHEET -26.04.08-JKP_DRAFT-BOQ-CIVIL-RESI-30.05.11-R1-(REV-Bhavika)(plaster)" xfId="717"/>
    <cellStyle name="_MEAS. SHEET -26.04.08-JKP_ESTIMATE- RTC CREST ANNEX-20-02-10-SSA" xfId="718"/>
    <cellStyle name="_MEAS. SHEET -26.04.08-JKP_ESTIMATE-15.03.11-OPTION-2" xfId="719"/>
    <cellStyle name="_MEAS. SHEET -26.04.08-JKP_ESTIMATE-CLUB HOUSE PUNE-NIRMAL-15-07-10-R2" xfId="720"/>
    <cellStyle name="_MEAS. SHEET -26.04.08-JKP_ESTIMATE-INTERIOR CLUB HOUSE-29-11-10-To AHC" xfId="721"/>
    <cellStyle name="_MEAS. SHEET -26.04.08-JKP_EST-STRL CIVIL-CLUB HOUSE-28.10.10-R1-MR.HITEN" xfId="722"/>
    <cellStyle name="_MEAS. SHEET -26.04.08-JKP_Health care" xfId="723"/>
    <cellStyle name="_MEAS. SHEET -26.04.08-JKP_k1" xfId="724"/>
    <cellStyle name="_MEAS. SHEET -26.04.08-JKP_MEAS SHEET -INTERIIOR-B" xfId="725"/>
    <cellStyle name="_MEAS. SHEET -26.04.08-JKP_MEAS SHEET OF- ARCH- Chaitali" xfId="726"/>
    <cellStyle name="_MEAS. SHEET -26.04.08-JKP_MEAS SHEET OF- ARCH-Ankita-19.10.2011 - Final-CHECK" xfId="727"/>
    <cellStyle name="_MEAS. SHEET -26.04.08-JKP_MEAS SHEET OF- ARCH-kajal.." xfId="728"/>
    <cellStyle name="_MEAS. SHEET -26.04.08-JKP_MEAS SHEET OF- ARCH-MP" xfId="729"/>
    <cellStyle name="_MEAS. SHEET -26.04.08-JKP_MEAS SHEET OF BLOCK - C- ALL - MP -CHK" xfId="730"/>
    <cellStyle name="_MEAS. SHEET -26.04.08-JKP_MEAS SHEET OF Elevation fearture -07-07-11- SHINU" xfId="731"/>
    <cellStyle name="_MEAS. SHEET -26.04.08-JKP_MEAS SHEET OF FINISHES FOR BLOCK D 18 - 21.11.11.xls - CHK" xfId="732"/>
    <cellStyle name="_MEAS. SHEET -26.04.08-JKP_MEAS SHEET OF FLOORING 08-07-2011-Mitali" xfId="733"/>
    <cellStyle name="_MEAS. SHEET -26.04.08-JKP_MEAS SHEET OF Joinary Block C -- VK" xfId="734"/>
    <cellStyle name="_MEAS. SHEET -26.04.08-JKP_MEAS SHEET OF Joinary Block D shinu" xfId="735"/>
    <cellStyle name="_MEAS. SHEET -26.04.08-JKP_MEAS SHEET OF Masonary 08-07-11 - Ankita" xfId="736"/>
    <cellStyle name="_MEAS. SHEET -26.04.08-JKP_MEAS SHEET OF Masonary 24-06-11-final" xfId="737"/>
    <cellStyle name="_MEAS. SHEET -26.04.08-JKP_MEAS SHEET Of SIX FLOOR WOODEN FLOORING- PREKSHA-RE WRITE FOR FLOORING" xfId="738"/>
    <cellStyle name="_MEAS. SHEET -26.04.08-JKP_MEAS SHEET OF STRL CIVIL BLOCK D18-18.11.11-SJU" xfId="739"/>
    <cellStyle name="_MEAS. SHEET -26.04.08-JKP_MEAS SHEET OF STRL CIVIL BLOCK D18-18.11.11-SJU.xls - CHK" xfId="740"/>
    <cellStyle name="_MEAS. SHEET -26.04.08-JKP_MEAS SHEET OF Waterproofing as per Revised drg. 4-11-11 (RESi)- P" xfId="741"/>
    <cellStyle name="_MEAS. SHEET -26.04.08-JKP_Meas Sheet of-stru-STAFF QUARTER-kajal" xfId="742"/>
    <cellStyle name="_MEAS. SHEET -26.04.08-JKP_MEAS_FACULTY HOUSING" xfId="743"/>
    <cellStyle name="_MEAS. SHEET -26.04.08-JKP_MEAS-FACULTY HOUSE-16.04.10-A" xfId="744"/>
    <cellStyle name="_MEAS. SHEET -26.04.08-JKP_MEAS-PAINT D 18" xfId="745"/>
    <cellStyle name="_MEAS. SHEET -26.04.08-JKP_MEASS SHEET OF PARTITION WALL -5 TH FLOORmitali-RE WRITE FOR FLOORING" xfId="746"/>
    <cellStyle name="_MEAS. SHEET -26.04.08-JKP_MEAS-SHEET- FINISHING-BL" xfId="747"/>
    <cellStyle name="_MEAS. SHEET -26.04.08-JKP_MEAS-SHEET-OF  INTERIOR WORK - CORRIDOR-BL" xfId="748"/>
    <cellStyle name="_MEAS. SHEET -26.04.08-JKP_MEAS-SHEET-OF  INTERIOR WORK - other area 1st lower &amp; 2nd lower-BL" xfId="749"/>
    <cellStyle name="_MEAS. SHEET -26.04.08-JKP_MEAS-SHEET-OF  INTERIOR WORK -FALSE CEILING -BL" xfId="750"/>
    <cellStyle name="_MEAS. SHEET -26.04.08-JKP_MEAS-SHEET-OF  INTERIOR WORK -LIFT LOBBY-BL -" xfId="751"/>
    <cellStyle name="_MEAS. SHEET -26.04.08-JKP_MEAS-SHEET-OF Flooring - Chaitali -" xfId="752"/>
    <cellStyle name="_MEAS. SHEET -26.04.08-JKP_MEAS-SHEET-OF Partition - Chaitali - " xfId="753"/>
    <cellStyle name="_MEAS. SHEET -26.04.08-JKP_Measurement" xfId="754"/>
    <cellStyle name="_MEAS. SHEET -26.04.08-JKP_MEASUREMENT SHEET -Plaster At Guest House- Chaitali" xfId="755"/>
    <cellStyle name="_MEAS. SHEET -26.04.08-JKP_Measurement_MEASUREMENT SHEET - RCC Chajja - B-C-D-SJU" xfId="756"/>
    <cellStyle name="_MEAS. SHEET -26.04.08-JKP_Measurement_MEASUREMENT SHEET - STRUCTURAL - Check Shinu" xfId="757"/>
    <cellStyle name="_MEAS. SHEET -26.04.08-JKP_Measurement_TOWER D" xfId="758"/>
    <cellStyle name="_MEAS. SHEET -26.04.08-JKP_PAINTING" xfId="759"/>
    <cellStyle name="_MEAS. SHEET -26.04.08-JKP_Partition" xfId="760"/>
    <cellStyle name="_MEAS. SHEET -26.04.08-JKP_RA_MKT_INTERIOR" xfId="761"/>
    <cellStyle name="_MEAS. SHEET -26.04.08-JKP_RA-MKT" xfId="762"/>
    <cellStyle name="_MEAS. SHEET -26.04.08-JKP_REV. BOQ-KNOWLEDGE CENTERl-09-01-10-AP" xfId="763"/>
    <cellStyle name="_MEAS. SHEET -26.04.08-JKP_REV.EST" xfId="764"/>
    <cellStyle name="_MEAS. SHEET -26.04.08-JKP_REV.ESTIMATE" xfId="765"/>
    <cellStyle name="_MEAS. SHEET -26.04.08-JKP_REVISED ESTIMATE -29.09.11" xfId="766"/>
    <cellStyle name="_MEAS. SHEET -26.04.08-JKP_TOWER D" xfId="767"/>
    <cellStyle name="_MEAS. SHEET -29-05-08-SJN" xfId="768"/>
    <cellStyle name="_MEAS. SHEET -29-05-08-SJN_ALL WORK" xfId="769"/>
    <cellStyle name="_MEAS. SHEET -29-05-08-SJN_ARCH-Office" xfId="770"/>
    <cellStyle name="_MEAS. SHEET -29-05-08-SJN_Assumption" xfId="771"/>
    <cellStyle name="_MEAS. SHEET -29-05-08-SJN_BOQ" xfId="772"/>
    <cellStyle name="_MEAS. SHEET -29-05-08-SJN_BOQ_Assumption" xfId="773"/>
    <cellStyle name="_MEAS. SHEET -29-05-08-SJN_BOQ_RESI. FIN BOQ - D18" xfId="774"/>
    <cellStyle name="_MEAS. SHEET -29-05-08-SJN_Copy of MEAS SHEET OF- ARCH-SK" xfId="775"/>
    <cellStyle name="_MEAS. SHEET -29-05-08-SJN_DRAFT BOQ " xfId="776"/>
    <cellStyle name="_MEAS. SHEET -29-05-08-SJN_DRAFT BOQ-STRL CIVIL &amp; FINISHING WORK-BLOCK D18-25.11.11" xfId="777"/>
    <cellStyle name="_MEAS. SHEET -29-05-08-SJN_DRAFT-EST-CIVIL-05.11.11" xfId="778"/>
    <cellStyle name="_MEAS. SHEET -29-05-08-SJN_ESTIMATE-15.03.11-OPTION-2" xfId="779"/>
    <cellStyle name="_MEAS. SHEET -29-05-08-SJN_Health care" xfId="780"/>
    <cellStyle name="_MEAS. SHEET -29-05-08-SJN_landscape - nsg" xfId="781"/>
    <cellStyle name="_MEAS. SHEET -29-05-08-SJN_MEAS SHEET OF- ARCH- Chaitali" xfId="782"/>
    <cellStyle name="_MEAS. SHEET -29-05-08-SJN_MEAS SHEET OF- ARCH-Ankita-19.10.2011 - Final-CHECK" xfId="783"/>
    <cellStyle name="_MEAS. SHEET -29-05-08-SJN_MEAS SHEET OF- ARCH-kajal.." xfId="784"/>
    <cellStyle name="_MEAS. SHEET -29-05-08-SJN_MEAS SHEET OF- ARCH-MP" xfId="785"/>
    <cellStyle name="_MEAS. SHEET -29-05-08-SJN_MEAS SHEET OF BLOCK - C- ALL - MP -CHK" xfId="786"/>
    <cellStyle name="_MEAS. SHEET -29-05-08-SJN_MEAS SHEET OF FLOORING 08-07-2011-Mitali" xfId="787"/>
    <cellStyle name="_MEAS. SHEET -29-05-08-SJN_MEAS SHEET OF Joinary Block C -- VK" xfId="788"/>
    <cellStyle name="_MEAS. SHEET -29-05-08-SJN_MEAS SHEET OF Masonary 08-07-11 - Ankita" xfId="789"/>
    <cellStyle name="_MEAS. SHEET -29-05-08-SJN_MEAS SHEET Of SIX FLOOR WOODEN FLOORING- PREKSHA-RE WRITE FOR FLOORING" xfId="790"/>
    <cellStyle name="_MEAS. SHEET -29-05-08-SJN_MEAS SHEET OF STRL CIVIL BLOCK D18-18.11.11-SJU.xls - CHK" xfId="791"/>
    <cellStyle name="_MEAS. SHEET -29-05-08-SJN_MEAS SHEET OF-R.C.C. (M) (28-01-12)(Foundation) - chk" xfId="792"/>
    <cellStyle name="_MEAS. SHEET -29-05-08-SJN_Meas Sheet of-stru-STAFF QUARTER-kajal" xfId="793"/>
    <cellStyle name="_MEAS. SHEET -29-05-08-SJN_MEAS_FACULTY HOUSING" xfId="794"/>
    <cellStyle name="_MEAS. SHEET -29-05-08-SJN_MEAS-FACULTY HOUSE-16.04.10-A" xfId="795"/>
    <cellStyle name="_MEAS. SHEET -29-05-08-SJN_MEASS SHEET OF PARTITION WALL -5 TH FLOORmitali-RE WRITE FOR FLOORING" xfId="796"/>
    <cellStyle name="_MEAS. SHEET -29-05-08-SJN_MEAS-SHEET-OF  INTERIOR WORK - CORRIDOR-BL" xfId="797"/>
    <cellStyle name="_MEAS. SHEET -29-05-08-SJN_MEAS-SHEET-OF  INTERIOR WORK - other area 1st lower &amp; 2nd lower-BL" xfId="798"/>
    <cellStyle name="_MEAS. SHEET -29-05-08-SJN_MEAS-SHEET-OF  INTERIOR WORK -FALSE CEILING -BL" xfId="799"/>
    <cellStyle name="_MEAS. SHEET -29-05-08-SJN_MEAS-SHEET-OF  INTERIOR WORK -LIFT LOBBY-BL -" xfId="800"/>
    <cellStyle name="_MEAS. SHEET -29-05-08-SJN_MEAS-SHEET-OF Flooring - Chaitali -" xfId="801"/>
    <cellStyle name="_MEAS. SHEET -29-05-08-SJN_MEAS-SHEET-OF Partition - Chaitali - " xfId="802"/>
    <cellStyle name="_MEAS. SHEET -29-05-08-SJN_Measurement" xfId="803"/>
    <cellStyle name="_MEAS. SHEET -29-05-08-SJN_MEASUREMENT SHEET FINAL - SHINU" xfId="804"/>
    <cellStyle name="_MEAS. SHEET -29-05-08-SJN_MEASUREMENT SHEET FINNAL - SHINU" xfId="805"/>
    <cellStyle name="_MEAS. SHEET -29-05-08-SJN_MEASUREMENT SHEET -Plaster At Guest House- Chaitali" xfId="806"/>
    <cellStyle name="_MEAS. SHEET -29-05-08-SJN_MEASURMENT-Entrance Lobby 2nd Floor" xfId="807"/>
    <cellStyle name="_MEAS. SHEET -29-05-08-SJN_Partition" xfId="808"/>
    <cellStyle name="_MEAS. SHEET -29-05-08-SJN_RESI. FIN BOQ - D18" xfId="809"/>
    <cellStyle name="_MEAS. SHEET -29-05-08-SJN_REVISED ESTIMATE -29.09.11" xfId="810"/>
    <cellStyle name="_MEAS. SHEET EXT DEV -30.05.08-JKP" xfId="811"/>
    <cellStyle name="_MEAS. SHEET EXT DEV -30.05.08-JKP_ARCH-Office" xfId="812"/>
    <cellStyle name="_MEAS. SHEET EXT DEV -30.05.08-JKP_BOQ" xfId="813"/>
    <cellStyle name="_MEAS. SHEET EXT DEV -30.05.08-JKP_BOQ OF FINISHES FOR residentialL- 21.05.11" xfId="814"/>
    <cellStyle name="_MEAS. SHEET EXT DEV -30.05.08-JKP_BOQ_Assumption" xfId="815"/>
    <cellStyle name="_MEAS. SHEET EXT DEV -30.05.08-JKP_BOQ_RESI. FIN BOQ - D18" xfId="816"/>
    <cellStyle name="_MEAS. SHEET EXT DEV -30.05.08-JKP_Copy of MEAS SHEET OF- ARCH-SK" xfId="817"/>
    <cellStyle name="_MEAS. SHEET EXT DEV -30.05.08-JKP_DRAFT BOQ-FINISHES-BLOCK D18-21.11.11" xfId="818"/>
    <cellStyle name="_MEAS. SHEET EXT DEV -30.05.08-JKP_DRAFT BOQ-STRL CIVIL &amp; FINISHING WORK-BLOCK D18-25.11.11" xfId="819"/>
    <cellStyle name="_MEAS. SHEET EXT DEV -30.05.08-JKP_DRAFT-BOQ-CIVIL-RESI-30.05.11-R1-(REV-Bhavika)(plaster)" xfId="820"/>
    <cellStyle name="_MEAS. SHEET EXT DEV -30.05.08-JKP_ESTIMATE- RTC CREST ANNEX-20-02-10-SSA" xfId="821"/>
    <cellStyle name="_MEAS. SHEET EXT DEV -30.05.08-JKP_ESTIMATE-15.03.11-OPTION-2" xfId="822"/>
    <cellStyle name="_MEAS. SHEET EXT DEV -30.05.08-JKP_ESTIMATE-CLUB HOUSE PUNE-NIRMAL-15-07-10-R2" xfId="823"/>
    <cellStyle name="_MEAS. SHEET EXT DEV -30.05.08-JKP_ESTIMATE-INTERIOR CLUB HOUSE-29-11-10-To AHC" xfId="824"/>
    <cellStyle name="_MEAS. SHEET EXT DEV -30.05.08-JKP_EST-STRL CIVIL-CLUB HOUSE-28.10.10-R1-MR.HITEN" xfId="825"/>
    <cellStyle name="_MEAS. SHEET EXT DEV -30.05.08-JKP_Health care" xfId="826"/>
    <cellStyle name="_MEAS. SHEET EXT DEV -30.05.08-JKP_k1" xfId="827"/>
    <cellStyle name="_MEAS. SHEET EXT DEV -30.05.08-JKP_MEAS SHEET -INTERIIOR-B" xfId="828"/>
    <cellStyle name="_MEAS. SHEET EXT DEV -30.05.08-JKP_MEAS SHEET OF- ARCH- Chaitali" xfId="829"/>
    <cellStyle name="_MEAS. SHEET EXT DEV -30.05.08-JKP_MEAS SHEET OF- ARCH-Ankita-19.10.2011 - Final-CHECK" xfId="830"/>
    <cellStyle name="_MEAS. SHEET EXT DEV -30.05.08-JKP_MEAS SHEET OF- ARCH-kajal.." xfId="831"/>
    <cellStyle name="_MEAS. SHEET EXT DEV -30.05.08-JKP_MEAS SHEET OF- ARCH-MP" xfId="832"/>
    <cellStyle name="_MEAS. SHEET EXT DEV -30.05.08-JKP_MEAS SHEET OF BLOCK - C- ALL - MP -CHK" xfId="833"/>
    <cellStyle name="_MEAS. SHEET EXT DEV -30.05.08-JKP_MEAS SHEET OF Elevation fearture -07-07-11- SHINU" xfId="834"/>
    <cellStyle name="_MEAS. SHEET EXT DEV -30.05.08-JKP_MEAS SHEET OF FINISHES FOR BLOCK D 18 - 21.11.11.xls - CHK" xfId="835"/>
    <cellStyle name="_MEAS. SHEET EXT DEV -30.05.08-JKP_MEAS SHEET OF FLOORING 08-07-2011-Mitali" xfId="836"/>
    <cellStyle name="_MEAS. SHEET EXT DEV -30.05.08-JKP_MEAS SHEET OF Joinary Block C -- VK" xfId="837"/>
    <cellStyle name="_MEAS. SHEET EXT DEV -30.05.08-JKP_MEAS SHEET OF Joinary Block D shinu" xfId="838"/>
    <cellStyle name="_MEAS. SHEET EXT DEV -30.05.08-JKP_MEAS SHEET OF Masonary 08-07-11 - Ankita" xfId="839"/>
    <cellStyle name="_MEAS. SHEET EXT DEV -30.05.08-JKP_MEAS SHEET OF Masonary 24-06-11-final" xfId="840"/>
    <cellStyle name="_MEAS. SHEET EXT DEV -30.05.08-JKP_MEAS SHEET Of SIX FLOOR WOODEN FLOORING- PREKSHA-RE WRITE FOR FLOORING" xfId="841"/>
    <cellStyle name="_MEAS. SHEET EXT DEV -30.05.08-JKP_MEAS SHEET OF STRL CIVIL BLOCK D18-18.11.11-SJU" xfId="842"/>
    <cellStyle name="_MEAS. SHEET EXT DEV -30.05.08-JKP_MEAS SHEET OF STRL CIVIL BLOCK D18-18.11.11-SJU.xls - CHK" xfId="843"/>
    <cellStyle name="_MEAS. SHEET EXT DEV -30.05.08-JKP_MEAS SHEET OF Waterproofing as per Revised drg. 4-11-11 (RESi)- P" xfId="844"/>
    <cellStyle name="_MEAS. SHEET EXT DEV -30.05.08-JKP_Meas Sheet of-stru-STAFF QUARTER-kajal" xfId="845"/>
    <cellStyle name="_MEAS. SHEET EXT DEV -30.05.08-JKP_MEAS-FACULTY HOUSE-16.04.10-A" xfId="846"/>
    <cellStyle name="_MEAS. SHEET EXT DEV -30.05.08-JKP_MEAS-PAINT D 18" xfId="847"/>
    <cellStyle name="_MEAS. SHEET EXT DEV -30.05.08-JKP_MEASS SHEET OF PARTITION WALL -5 TH FLOORmitali-RE WRITE FOR FLOORING" xfId="848"/>
    <cellStyle name="_MEAS. SHEET EXT DEV -30.05.08-JKP_MEAS-SHEET- FINISHING-BL" xfId="849"/>
    <cellStyle name="_MEAS. SHEET EXT DEV -30.05.08-JKP_MEAS-SHEET-OF  INTERIOR WORK - CORRIDOR-BL" xfId="850"/>
    <cellStyle name="_MEAS. SHEET EXT DEV -30.05.08-JKP_MEAS-SHEET-OF  INTERIOR WORK - other area 1st lower &amp; 2nd lower-BL" xfId="851"/>
    <cellStyle name="_MEAS. SHEET EXT DEV -30.05.08-JKP_MEAS-SHEET-OF  INTERIOR WORK -FALSE CEILING -BL" xfId="852"/>
    <cellStyle name="_MEAS. SHEET EXT DEV -30.05.08-JKP_MEAS-SHEET-OF  INTERIOR WORK -LIFT LOBBY-BL -" xfId="853"/>
    <cellStyle name="_MEAS. SHEET EXT DEV -30.05.08-JKP_MEAS-SHEET-OF Flooring - Chaitali -" xfId="854"/>
    <cellStyle name="_MEAS. SHEET EXT DEV -30.05.08-JKP_MEAS-SHEET-OF Partition - Chaitali - " xfId="855"/>
    <cellStyle name="_MEAS. SHEET EXT DEV -30.05.08-JKP_Measurement" xfId="856"/>
    <cellStyle name="_MEAS. SHEET EXT DEV -30.05.08-JKP_MEASUREMENT SHEET -Plaster At Guest House- Chaitali" xfId="857"/>
    <cellStyle name="_MEAS. SHEET EXT DEV -30.05.08-JKP_Measurement_MEASUREMENT SHEET - RCC Chajja - B-C-D-SJU" xfId="858"/>
    <cellStyle name="_MEAS. SHEET EXT DEV -30.05.08-JKP_Measurement_MEASUREMENT SHEET - STRUCTURAL - Check Shinu" xfId="859"/>
    <cellStyle name="_MEAS. SHEET EXT DEV -30.05.08-JKP_Measurement_TOWER D" xfId="860"/>
    <cellStyle name="_MEAS. SHEET EXT DEV -30.05.08-JKP_PAINTING" xfId="861"/>
    <cellStyle name="_MEAS. SHEET EXT DEV -30.05.08-JKP_Partition" xfId="862"/>
    <cellStyle name="_MEAS. SHEET EXT DEV -30.05.08-JKP_RA_MKT_INTERIOR" xfId="863"/>
    <cellStyle name="_MEAS. SHEET EXT DEV -30.05.08-JKP_RA-MKT" xfId="864"/>
    <cellStyle name="_MEAS. SHEET EXT DEV -30.05.08-JKP_REV. BOQ-KNOWLEDGE CENTERl-09-01-10-AP" xfId="865"/>
    <cellStyle name="_MEAS. SHEET EXT DEV -30.05.08-JKP_REV.EST" xfId="866"/>
    <cellStyle name="_MEAS. SHEET EXT DEV -30.05.08-JKP_REV.ESTIMATE" xfId="867"/>
    <cellStyle name="_MEAS. SHEET EXT DEV -30.05.08-JKP_REVISED ESTIMATE -29.09.11" xfId="868"/>
    <cellStyle name="_MEAS. SHEET EXT DEV -30.05.08-JKP_TOWER D" xfId="869"/>
    <cellStyle name="_MEAS. SHEET EXT DEV FOR PHASE I-II-09.05.08-JKP" xfId="870"/>
    <cellStyle name="_MEAS. SHEET EXT DEV FOR PHASE I-II-09.05.08-JKP_ALL WORK" xfId="871"/>
    <cellStyle name="_MEAS. SHEET EXT DEV FOR PHASE I-II-09.05.08-JKP_ARCH-Office" xfId="872"/>
    <cellStyle name="_MEAS. SHEET EXT DEV FOR PHASE I-II-09.05.08-JKP_Assumption" xfId="873"/>
    <cellStyle name="_MEAS. SHEET EXT DEV FOR PHASE I-II-09.05.08-JKP_BOQ" xfId="874"/>
    <cellStyle name="_MEAS. SHEET EXT DEV FOR PHASE I-II-09.05.08-JKP_BOQ_Assumption" xfId="875"/>
    <cellStyle name="_MEAS. SHEET EXT DEV FOR PHASE I-II-09.05.08-JKP_BOQ_RESI. FIN BOQ - D18" xfId="876"/>
    <cellStyle name="_MEAS. SHEET EXT DEV FOR PHASE I-II-09.05.08-JKP_Copy of MEAS SHEET OF- ARCH-SK" xfId="877"/>
    <cellStyle name="_MEAS. SHEET EXT DEV FOR PHASE I-II-09.05.08-JKP_DRAFT BOQ " xfId="878"/>
    <cellStyle name="_MEAS. SHEET EXT DEV FOR PHASE I-II-09.05.08-JKP_DRAFT BOQ-STRL CIVIL &amp; FINISHING WORK-BLOCK D18-25.11.11" xfId="879"/>
    <cellStyle name="_MEAS. SHEET EXT DEV FOR PHASE I-II-09.05.08-JKP_DRAFT-EST-CIVIL-05.11.11" xfId="880"/>
    <cellStyle name="_MEAS. SHEET EXT DEV FOR PHASE I-II-09.05.08-JKP_ESTIMATE-15.03.11-OPTION-2" xfId="881"/>
    <cellStyle name="_MEAS. SHEET EXT DEV FOR PHASE I-II-09.05.08-JKP_Health care" xfId="882"/>
    <cellStyle name="_MEAS. SHEET EXT DEV FOR PHASE I-II-09.05.08-JKP_landscape - nsg" xfId="883"/>
    <cellStyle name="_MEAS. SHEET EXT DEV FOR PHASE I-II-09.05.08-JKP_MEAS SHEET OF- ARCH- Chaitali" xfId="884"/>
    <cellStyle name="_MEAS. SHEET EXT DEV FOR PHASE I-II-09.05.08-JKP_MEAS SHEET OF- ARCH-Ankita-19.10.2011 - Final-CHECK" xfId="885"/>
    <cellStyle name="_MEAS. SHEET EXT DEV FOR PHASE I-II-09.05.08-JKP_MEAS SHEET OF- ARCH-kajal.." xfId="886"/>
    <cellStyle name="_MEAS. SHEET EXT DEV FOR PHASE I-II-09.05.08-JKP_MEAS SHEET OF- ARCH-MP" xfId="887"/>
    <cellStyle name="_MEAS. SHEET EXT DEV FOR PHASE I-II-09.05.08-JKP_MEAS SHEET OF BLOCK - C- ALL - MP -CHK" xfId="888"/>
    <cellStyle name="_MEAS. SHEET EXT DEV FOR PHASE I-II-09.05.08-JKP_MEAS SHEET OF FLOORING 08-07-2011-Mitali" xfId="889"/>
    <cellStyle name="_MEAS. SHEET EXT DEV FOR PHASE I-II-09.05.08-JKP_MEAS SHEET OF Joinary Block C -- VK" xfId="890"/>
    <cellStyle name="_MEAS. SHEET EXT DEV FOR PHASE I-II-09.05.08-JKP_MEAS SHEET OF Masonary 08-07-11 - Ankita" xfId="891"/>
    <cellStyle name="_MEAS. SHEET EXT DEV FOR PHASE I-II-09.05.08-JKP_MEAS SHEET Of SIX FLOOR WOODEN FLOORING- PREKSHA-RE WRITE FOR FLOORING" xfId="892"/>
    <cellStyle name="_MEAS. SHEET EXT DEV FOR PHASE I-II-09.05.08-JKP_MEAS SHEET OF STRL CIVIL BLOCK D18-18.11.11-SJU.xls - CHK" xfId="893"/>
    <cellStyle name="_MEAS. SHEET EXT DEV FOR PHASE I-II-09.05.08-JKP_MEAS SHEET OF-R.C.C. (M) (28-01-12)(Foundation) - chk" xfId="894"/>
    <cellStyle name="_MEAS. SHEET EXT DEV FOR PHASE I-II-09.05.08-JKP_Meas Sheet of-stru-STAFF QUARTER-kajal" xfId="895"/>
    <cellStyle name="_MEAS. SHEET EXT DEV FOR PHASE I-II-09.05.08-JKP_MEAS_FACULTY HOUSING" xfId="896"/>
    <cellStyle name="_MEAS. SHEET EXT DEV FOR PHASE I-II-09.05.08-JKP_MEAS-FACULTY HOUSE-16.04.10-A" xfId="897"/>
    <cellStyle name="_MEAS. SHEET EXT DEV FOR PHASE I-II-09.05.08-JKP_MEASS SHEET OF PARTITION WALL -5 TH FLOORmitali-RE WRITE FOR FLOORING" xfId="898"/>
    <cellStyle name="_MEAS. SHEET EXT DEV FOR PHASE I-II-09.05.08-JKP_MEAS-SHEET-OF  INTERIOR WORK - CORRIDOR-BL" xfId="899"/>
    <cellStyle name="_MEAS. SHEET EXT DEV FOR PHASE I-II-09.05.08-JKP_MEAS-SHEET-OF  INTERIOR WORK - other area 1st lower &amp; 2nd lower-BL" xfId="900"/>
    <cellStyle name="_MEAS. SHEET EXT DEV FOR PHASE I-II-09.05.08-JKP_MEAS-SHEET-OF  INTERIOR WORK -FALSE CEILING -BL" xfId="901"/>
    <cellStyle name="_MEAS. SHEET EXT DEV FOR PHASE I-II-09.05.08-JKP_MEAS-SHEET-OF  INTERIOR WORK -LIFT LOBBY-BL -" xfId="902"/>
    <cellStyle name="_MEAS. SHEET EXT DEV FOR PHASE I-II-09.05.08-JKP_MEAS-SHEET-OF Flooring - Chaitali -" xfId="903"/>
    <cellStyle name="_MEAS. SHEET EXT DEV FOR PHASE I-II-09.05.08-JKP_MEAS-SHEET-OF Partition - Chaitali - " xfId="904"/>
    <cellStyle name="_MEAS. SHEET EXT DEV FOR PHASE I-II-09.05.08-JKP_Measurement" xfId="905"/>
    <cellStyle name="_MEAS. SHEET EXT DEV FOR PHASE I-II-09.05.08-JKP_MEASUREMENT SHEET FINAL - SHINU" xfId="906"/>
    <cellStyle name="_MEAS. SHEET EXT DEV FOR PHASE I-II-09.05.08-JKP_MEASUREMENT SHEET FINNAL - SHINU" xfId="907"/>
    <cellStyle name="_MEAS. SHEET EXT DEV FOR PHASE I-II-09.05.08-JKP_MEASUREMENT SHEET -Plaster At Guest House- Chaitali" xfId="908"/>
    <cellStyle name="_MEAS. SHEET EXT DEV FOR PHASE I-II-09.05.08-JKP_MEASURMENT-Entrance Lobby 2nd Floor" xfId="909"/>
    <cellStyle name="_MEAS. SHEET EXT DEV FOR PHASE I-II-09.05.08-JKP_Partition" xfId="910"/>
    <cellStyle name="_MEAS. SHEET EXT DEV FOR PHASE I-II-09.05.08-JKP_RESI. FIN BOQ - D18" xfId="911"/>
    <cellStyle name="_MEAS. SHEET EXT DEV FOR PHASE I-II-09.05.08-JKP_REVISED ESTIMATE -29.09.11" xfId="912"/>
    <cellStyle name="_MEAS. SHEET of 09.05.08-JKP" xfId="913"/>
    <cellStyle name="_MEAS. SHEET of PHASE I-07.05.08" xfId="914"/>
    <cellStyle name="_MEAS. SHEET of PHASE I-07.05.08_ALL WORK" xfId="915"/>
    <cellStyle name="_MEAS. SHEET of PHASE I-07.05.08_ARCH-Office" xfId="916"/>
    <cellStyle name="_MEAS. SHEET of PHASE I-07.05.08_Assumption" xfId="917"/>
    <cellStyle name="_MEAS. SHEET of PHASE I-07.05.08_BOQ" xfId="918"/>
    <cellStyle name="_MEAS. SHEET of PHASE I-07.05.08_BOQ_Assumption" xfId="919"/>
    <cellStyle name="_MEAS. SHEET of PHASE I-07.05.08_BOQ_RESI. FIN BOQ - D18" xfId="920"/>
    <cellStyle name="_MEAS. SHEET of PHASE I-07.05.08_Copy of MEAS SHEET OF- ARCH-SK" xfId="921"/>
    <cellStyle name="_MEAS. SHEET of PHASE I-07.05.08_DRAFT BOQ " xfId="922"/>
    <cellStyle name="_MEAS. SHEET of PHASE I-07.05.08_DRAFT BOQ-STRL CIVIL &amp; FINISHING WORK-BLOCK D18-25.11.11" xfId="923"/>
    <cellStyle name="_MEAS. SHEET of PHASE I-07.05.08_DRAFT-EST-CIVIL-05.11.11" xfId="924"/>
    <cellStyle name="_MEAS. SHEET of PHASE I-07.05.08_ESTIMATE-15.03.11-OPTION-2" xfId="925"/>
    <cellStyle name="_MEAS. SHEET of PHASE I-07.05.08_Health care" xfId="926"/>
    <cellStyle name="_MEAS. SHEET of PHASE I-07.05.08_landscape - nsg" xfId="927"/>
    <cellStyle name="_MEAS. SHEET of PHASE I-07.05.08_MEAS SHEET OF- ARCH- Chaitali" xfId="928"/>
    <cellStyle name="_MEAS. SHEET of PHASE I-07.05.08_MEAS SHEET OF- ARCH-Ankita-19.10.2011 - Final-CHECK" xfId="929"/>
    <cellStyle name="_MEAS. SHEET of PHASE I-07.05.08_MEAS SHEET OF- ARCH-kajal.." xfId="930"/>
    <cellStyle name="_MEAS. SHEET of PHASE I-07.05.08_MEAS SHEET OF- ARCH-MP" xfId="931"/>
    <cellStyle name="_MEAS. SHEET of PHASE I-07.05.08_MEAS SHEET OF BLOCK - C- ALL - MP -CHK" xfId="932"/>
    <cellStyle name="_MEAS. SHEET of PHASE I-07.05.08_MEAS SHEET OF FLOORING 08-07-2011-Mitali" xfId="933"/>
    <cellStyle name="_MEAS. SHEET of PHASE I-07.05.08_MEAS SHEET OF Joinary Block C -- VK" xfId="934"/>
    <cellStyle name="_MEAS. SHEET of PHASE I-07.05.08_MEAS SHEET OF Masonary 08-07-11 - Ankita" xfId="935"/>
    <cellStyle name="_MEAS. SHEET of PHASE I-07.05.08_MEAS SHEET Of SIX FLOOR WOODEN FLOORING- PREKSHA-RE WRITE FOR FLOORING" xfId="936"/>
    <cellStyle name="_MEAS. SHEET of PHASE I-07.05.08_MEAS SHEET OF STRL CIVIL BLOCK D18-18.11.11-SJU.xls - CHK" xfId="937"/>
    <cellStyle name="_MEAS. SHEET of PHASE I-07.05.08_MEAS SHEET OF-R.C.C. (M) (28-01-12)(Foundation) - chk" xfId="938"/>
    <cellStyle name="_MEAS. SHEET of PHASE I-07.05.08_Meas Sheet of-stru-STAFF QUARTER-kajal" xfId="939"/>
    <cellStyle name="_MEAS. SHEET of PHASE I-07.05.08_MEAS_FACULTY HOUSING" xfId="940"/>
    <cellStyle name="_MEAS. SHEET of PHASE I-07.05.08_MEAS-FACULTY HOUSE-16.04.10-A" xfId="941"/>
    <cellStyle name="_MEAS. SHEET of PHASE I-07.05.08_MEASS SHEET OF PARTITION WALL -5 TH FLOORmitali-RE WRITE FOR FLOORING" xfId="942"/>
    <cellStyle name="_MEAS. SHEET of PHASE I-07.05.08_MEAS-SHEET-OF  INTERIOR WORK - CORRIDOR-BL" xfId="943"/>
    <cellStyle name="_MEAS. SHEET of PHASE I-07.05.08_MEAS-SHEET-OF  INTERIOR WORK - other area 1st lower &amp; 2nd lower-BL" xfId="944"/>
    <cellStyle name="_MEAS. SHEET of PHASE I-07.05.08_MEAS-SHEET-OF  INTERIOR WORK -FALSE CEILING -BL" xfId="945"/>
    <cellStyle name="_MEAS. SHEET of PHASE I-07.05.08_MEAS-SHEET-OF  INTERIOR WORK -LIFT LOBBY-BL -" xfId="946"/>
    <cellStyle name="_MEAS. SHEET of PHASE I-07.05.08_MEAS-SHEET-OF Flooring - Chaitali -" xfId="947"/>
    <cellStyle name="_MEAS. SHEET of PHASE I-07.05.08_MEAS-SHEET-OF Partition - Chaitali - " xfId="948"/>
    <cellStyle name="_MEAS. SHEET of PHASE I-07.05.08_Measurement" xfId="949"/>
    <cellStyle name="_MEAS. SHEET of PHASE I-07.05.08_MEASUREMENT SHEET FINAL - SHINU" xfId="950"/>
    <cellStyle name="_MEAS. SHEET of PHASE I-07.05.08_MEASUREMENT SHEET FINNAL - SHINU" xfId="951"/>
    <cellStyle name="_MEAS. SHEET of PHASE I-07.05.08_MEASUREMENT SHEET -Plaster At Guest House- Chaitali" xfId="952"/>
    <cellStyle name="_MEAS. SHEET of PHASE I-07.05.08_MEASURMENT-Entrance Lobby 2nd Floor" xfId="953"/>
    <cellStyle name="_MEAS. SHEET of PHASE I-07.05.08_Partition" xfId="954"/>
    <cellStyle name="_MEAS. SHEET of PHASE I-07.05.08_RESI. FIN BOQ - D18" xfId="955"/>
    <cellStyle name="_MEAS. SHEET of PHASE I-07.05.08_REVISED ESTIMATE -29.09.11" xfId="956"/>
    <cellStyle name="_MEAS. SHEET of PHASE II-07.05.08-JKP" xfId="957"/>
    <cellStyle name="_MEAS. SHEET of PHASE II-07.05.08-JKP_ARCH-Office" xfId="958"/>
    <cellStyle name="_MEAS. SHEET of PHASE II-07.05.08-JKP_BOQ" xfId="959"/>
    <cellStyle name="_MEAS. SHEET of PHASE II-07.05.08-JKP_BOQ OF FINISHES FOR residentialL- 21.05.11" xfId="960"/>
    <cellStyle name="_MEAS. SHEET of PHASE II-07.05.08-JKP_BOQ_Assumption" xfId="961"/>
    <cellStyle name="_MEAS. SHEET of PHASE II-07.05.08-JKP_BOQ_RESI. FIN BOQ - D18" xfId="962"/>
    <cellStyle name="_MEAS. SHEET of PHASE II-07.05.08-JKP_Copy of MEAS SHEET OF- ARCH-SK" xfId="963"/>
    <cellStyle name="_MEAS. SHEET of PHASE II-07.05.08-JKP_DRAFT BOQ-FINISHES-BLOCK D18-21.11.11" xfId="964"/>
    <cellStyle name="_MEAS. SHEET of PHASE II-07.05.08-JKP_DRAFT BOQ-STRL CIVIL &amp; FINISHING WORK-BLOCK D18-25.11.11" xfId="965"/>
    <cellStyle name="_MEAS. SHEET of PHASE II-07.05.08-JKP_DRAFT-BOQ-CIVIL-RESI-30.05.11-R1-(REV-Bhavika)(plaster)" xfId="966"/>
    <cellStyle name="_MEAS. SHEET of PHASE II-07.05.08-JKP_ESTIMATE- RTC CREST ANNEX-20-02-10-SSA" xfId="967"/>
    <cellStyle name="_MEAS. SHEET of PHASE II-07.05.08-JKP_ESTIMATE-15.03.11-OPTION-2" xfId="968"/>
    <cellStyle name="_MEAS. SHEET of PHASE II-07.05.08-JKP_ESTIMATE-CLUB HOUSE PUNE-NIRMAL-15-07-10-R2" xfId="969"/>
    <cellStyle name="_MEAS. SHEET of PHASE II-07.05.08-JKP_ESTIMATE-INTERIOR CLUB HOUSE-29-11-10-To AHC" xfId="970"/>
    <cellStyle name="_MEAS. SHEET of PHASE II-07.05.08-JKP_EST-STRL CIVIL-CLUB HOUSE-28.10.10-R1-MR.HITEN" xfId="971"/>
    <cellStyle name="_MEAS. SHEET of PHASE II-07.05.08-JKP_Health care" xfId="972"/>
    <cellStyle name="_MEAS. SHEET of PHASE II-07.05.08-JKP_k1" xfId="973"/>
    <cellStyle name="_MEAS. SHEET of PHASE II-07.05.08-JKP_MEAS SHEET -INTERIIOR-B" xfId="974"/>
    <cellStyle name="_MEAS. SHEET of PHASE II-07.05.08-JKP_MEAS SHEET OF- ARCH- Chaitali" xfId="975"/>
    <cellStyle name="_MEAS. SHEET of PHASE II-07.05.08-JKP_MEAS SHEET OF- ARCH-Ankita-19.10.2011 - Final-CHECK" xfId="976"/>
    <cellStyle name="_MEAS. SHEET of PHASE II-07.05.08-JKP_MEAS SHEET OF- ARCH-kajal.." xfId="977"/>
    <cellStyle name="_MEAS. SHEET of PHASE II-07.05.08-JKP_MEAS SHEET OF- ARCH-MP" xfId="978"/>
    <cellStyle name="_MEAS. SHEET of PHASE II-07.05.08-JKP_MEAS SHEET OF BLOCK - C- ALL - MP -CHK" xfId="979"/>
    <cellStyle name="_MEAS. SHEET of PHASE II-07.05.08-JKP_MEAS SHEET OF Elevation fearture -07-07-11- SHINU" xfId="980"/>
    <cellStyle name="_MEAS. SHEET of PHASE II-07.05.08-JKP_MEAS SHEET OF FINISHES FOR BLOCK D 18 - 21.11.11.xls - CHK" xfId="981"/>
    <cellStyle name="_MEAS. SHEET of PHASE II-07.05.08-JKP_MEAS SHEET OF FLOORING 08-07-2011-Mitali" xfId="982"/>
    <cellStyle name="_MEAS. SHEET of PHASE II-07.05.08-JKP_MEAS SHEET OF Joinary Block C -- VK" xfId="983"/>
    <cellStyle name="_MEAS. SHEET of PHASE II-07.05.08-JKP_MEAS SHEET OF Joinary Block D shinu" xfId="984"/>
    <cellStyle name="_MEAS. SHEET of PHASE II-07.05.08-JKP_MEAS SHEET OF Masonary 08-07-11 - Ankita" xfId="985"/>
    <cellStyle name="_MEAS. SHEET of PHASE II-07.05.08-JKP_MEAS SHEET OF Masonary 24-06-11-final" xfId="986"/>
    <cellStyle name="_MEAS. SHEET of PHASE II-07.05.08-JKP_MEAS SHEET Of SIX FLOOR WOODEN FLOORING- PREKSHA-RE WRITE FOR FLOORING" xfId="987"/>
    <cellStyle name="_MEAS. SHEET of PHASE II-07.05.08-JKP_MEAS SHEET OF STRL CIVIL BLOCK D18-18.11.11-SJU" xfId="988"/>
    <cellStyle name="_MEAS. SHEET of PHASE II-07.05.08-JKP_MEAS SHEET OF STRL CIVIL BLOCK D18-18.11.11-SJU.xls - CHK" xfId="989"/>
    <cellStyle name="_MEAS. SHEET of PHASE II-07.05.08-JKP_MEAS SHEET OF Waterproofing as per Revised drg. 4-11-11 (RESi)- P" xfId="990"/>
    <cellStyle name="_MEAS. SHEET of PHASE II-07.05.08-JKP_Meas Sheet of-stru-STAFF QUARTER-kajal" xfId="991"/>
    <cellStyle name="_MEAS. SHEET of PHASE II-07.05.08-JKP_MEAS_FACULTY HOUSING" xfId="992"/>
    <cellStyle name="_MEAS. SHEET of PHASE II-07.05.08-JKP_MEAS-FACULTY HOUSE-16.04.10-A" xfId="993"/>
    <cellStyle name="_MEAS. SHEET of PHASE II-07.05.08-JKP_MEAS-PAINT D 18" xfId="994"/>
    <cellStyle name="_MEAS. SHEET of PHASE II-07.05.08-JKP_MEASS SHEET OF PARTITION WALL -5 TH FLOORmitali-RE WRITE FOR FLOORING" xfId="995"/>
    <cellStyle name="_MEAS. SHEET of PHASE II-07.05.08-JKP_MEAS-SHEET- FINISHING-BL" xfId="996"/>
    <cellStyle name="_MEAS. SHEET of PHASE II-07.05.08-JKP_MEAS-SHEET-OF  INTERIOR WORK - CORRIDOR-BL" xfId="997"/>
    <cellStyle name="_MEAS. SHEET of PHASE II-07.05.08-JKP_MEAS-SHEET-OF  INTERIOR WORK - other area 1st lower &amp; 2nd lower-BL" xfId="998"/>
    <cellStyle name="_MEAS. SHEET of PHASE II-07.05.08-JKP_MEAS-SHEET-OF  INTERIOR WORK -FALSE CEILING -BL" xfId="999"/>
    <cellStyle name="_MEAS. SHEET of PHASE II-07.05.08-JKP_MEAS-SHEET-OF  INTERIOR WORK -LIFT LOBBY-BL -" xfId="1000"/>
    <cellStyle name="_MEAS. SHEET of PHASE II-07.05.08-JKP_MEAS-SHEET-OF Flooring - Chaitali -" xfId="1001"/>
    <cellStyle name="_MEAS. SHEET of PHASE II-07.05.08-JKP_MEAS-SHEET-OF Partition - Chaitali - " xfId="1002"/>
    <cellStyle name="_MEAS. SHEET of PHASE II-07.05.08-JKP_Measurement" xfId="1003"/>
    <cellStyle name="_MEAS. SHEET of PHASE II-07.05.08-JKP_MEASUREMENT SHEET -Plaster At Guest House- Chaitali" xfId="1004"/>
    <cellStyle name="_MEAS. SHEET of PHASE II-07.05.08-JKP_Measurement_MEASUREMENT SHEET - RCC Chajja - B-C-D-SJU" xfId="1005"/>
    <cellStyle name="_MEAS. SHEET of PHASE II-07.05.08-JKP_Measurement_MEASUREMENT SHEET - STRUCTURAL - Check Shinu" xfId="1006"/>
    <cellStyle name="_MEAS. SHEET of PHASE II-07.05.08-JKP_Measurement_TOWER D" xfId="1007"/>
    <cellStyle name="_MEAS. SHEET of PHASE II-07.05.08-JKP_PAINTING" xfId="1008"/>
    <cellStyle name="_MEAS. SHEET of PHASE II-07.05.08-JKP_Partition" xfId="1009"/>
    <cellStyle name="_MEAS. SHEET of PHASE II-07.05.08-JKP_RA_MKT_INTERIOR" xfId="1010"/>
    <cellStyle name="_MEAS. SHEET of PHASE II-07.05.08-JKP_RA-MKT" xfId="1011"/>
    <cellStyle name="_MEAS. SHEET of PHASE II-07.05.08-JKP_REV. BOQ-KNOWLEDGE CENTERl-09-01-10-AP" xfId="1012"/>
    <cellStyle name="_MEAS. SHEET of PHASE II-07.05.08-JKP_REV.EST" xfId="1013"/>
    <cellStyle name="_MEAS. SHEET of PHASE II-07.05.08-JKP_REV.ESTIMATE" xfId="1014"/>
    <cellStyle name="_MEAS. SHEET of PHASE II-07.05.08-JKP_REV-BOQ" xfId="1015"/>
    <cellStyle name="_MEAS. SHEET of PHASE II-07.05.08-JKP_REVISED ESTIMATE -29.09.11" xfId="1016"/>
    <cellStyle name="_MEAS. SHEET of PHASE II-07.05.08-JKP_TOWER D" xfId="1017"/>
    <cellStyle name="_MEAS. SHEET of Plot-2 Campus -2  5-07-08 P" xfId="1018"/>
    <cellStyle name="_MEAS. SHEET of Plot-2 Campus -2  5-07-08 P_Health care" xfId="1019"/>
    <cellStyle name="_MEAS. SHEET of Plot-2 Campus -2  5-07-08 P_MEAS_FACULTY HOUSING" xfId="1020"/>
    <cellStyle name="_MEAS. SHEET of Plot-2 Campus -2  5-07-08 P_MEAS-FACULTY HOUSE-16.04.10-A" xfId="1021"/>
    <cellStyle name="_MEAS. SHEET of Plot-2 CAMPUS- I-5.07.08- B" xfId="1022"/>
    <cellStyle name="_MEAS. SHEET of Plot-2 CAMPUS- I-5.07.08- B_Health care" xfId="1023"/>
    <cellStyle name="_MEAS. SHEET of Plot-2 CAMPUS- I-5.07.08- B_MEAS_FACULTY HOUSING" xfId="1024"/>
    <cellStyle name="_MEAS. SHEET of Plot-2 CAMPUS- I-5.07.08- B_MEAS-FACULTY HOUSE-16.04.10-A" xfId="1025"/>
    <cellStyle name="_MEAS-FINISHING WORK.-18.01.2010-PD" xfId="1026"/>
    <cellStyle name="_MEAS-FINISHING WORK.-18.01.2010-PD_Sez_Boq_Superstructure part-FORMATED" xfId="1027"/>
    <cellStyle name="_MEAS-masonry-Ankita" xfId="1028"/>
    <cellStyle name="_MEAS-PAINT D 18" xfId="1029"/>
    <cellStyle name="_MEAS-RCC...25-5-11-CSR" xfId="1030"/>
    <cellStyle name="_MEAS-RCC-5-7-11" xfId="1031"/>
    <cellStyle name="_MEAS-SHEET- FINISHING-BL" xfId="1032"/>
    <cellStyle name="_Measurement" xfId="1033"/>
    <cellStyle name="_MEASUREMENT SHEET - 09-09-08  PD" xfId="1034"/>
    <cellStyle name="_MEASUREMENT SHEET - 09-09-08  PD-Area Wise" xfId="1035"/>
    <cellStyle name="_MEASUREMENT SHEET - BUA-16-12-2010-MP" xfId="1036"/>
    <cellStyle name="_MEASUREMENT SHEET - LIBRARY-CHECKED" xfId="1037"/>
    <cellStyle name="_MEASUREMENT SHEET - LIBRARY-CHECKED_ESTIMATE- RTC CREST ANNEX-20-02-10-SSA" xfId="1038"/>
    <cellStyle name="_MEASUREMENT SHEET - LIBRARY-CHECKED_ESTIMATE- RTC CREST ANNEX-20-02-10-SSA_Sez_Boq_Superstructure part-FORMATED" xfId="1039"/>
    <cellStyle name="_MEASUREMENT SHEET - LIBRARY-CHECKED_ESTIMATE-CLUB HOUSE PUNE-NIRMAL-15-07-10-R2" xfId="1040"/>
    <cellStyle name="_MEASUREMENT SHEET - LIBRARY-CHECKED_ESTIMATE-INTERIOR CLUB HOUSE-29-11-10-To AHC" xfId="1041"/>
    <cellStyle name="_MEASUREMENT SHEET - LIBRARY-CHECKED_EST-STRL CIVIL-CLUB HOUSE-28.10.10-R1-MR.HITEN" xfId="1042"/>
    <cellStyle name="_MEASUREMENT SHEET - LIBRARY-CHECKED_MEAS SHEET -INTERIIOR-B" xfId="1043"/>
    <cellStyle name="_MEASUREMENT SHEET - LIBRARY-CHECKED_RA_MKT_INTERIOR" xfId="1044"/>
    <cellStyle name="_MEASUREMENT SHEET - LIBRARY-CHECKED_RA_MKT_INTERIOR_Sez_Boq_Superstructure part-FORMATED" xfId="1045"/>
    <cellStyle name="_MEASUREMENT SHEET - LIBRARY-CHECKED_RA-MKT" xfId="1046"/>
    <cellStyle name="_MEASUREMENT SHEET - LIBRARY-CHECKED_RA-MKT_Sez_Boq_Superstructure part-FORMATED" xfId="1047"/>
    <cellStyle name="_MEASUREMENT SHEET - LIBRARY-CHECKED_REV.EST" xfId="1048"/>
    <cellStyle name="_MEASUREMENT SHEET - LIBRARY-CHECKED_REV.EST_Sez_Boq_Superstructure part-FORMATED" xfId="1049"/>
    <cellStyle name="_MEASUREMENT SHEET - LIBRARY-CHECKED_REV.ESTIMATE" xfId="1050"/>
    <cellStyle name="_MEASUREMENT SHEET - LIBRARY-CHECKED_REV.ESTIMATE_Sez_Boq_Superstructure part-FORMATED" xfId="1051"/>
    <cellStyle name="_MEASUREMENT SHEET - LIBRARY-CHECKED_Sez_Boq_Superstructure part-FORMATED" xfId="1052"/>
    <cellStyle name="_MEASUREMENT SHEET - MASONRY-S" xfId="1053"/>
    <cellStyle name="_MEASUREMENT SHEET - MASONRY-S_Sez_Boq_Superstructure part-FORMATED" xfId="1054"/>
    <cellStyle name="_MEASUREMENT SHEET - RCC- Chaitali - CHK" xfId="1055"/>
    <cellStyle name="_MEASUREMENT SHEET FINAL - SHINU" xfId="1056"/>
    <cellStyle name="_MEASUREMENT SHEET FINNAL - SHINU" xfId="1057"/>
    <cellStyle name="_MEASUREMENT SHEET -Plaster At Guest House- Chaitali" xfId="1058"/>
    <cellStyle name="_MEASUREMENT SHEET -ZONAL CANTEEN" xfId="1059"/>
    <cellStyle name="_MEASUREMENT SHEET -ZONAL CANTEEN_ESTIMATE- RTC CREST ANNEX-20-02-10-SSA" xfId="1060"/>
    <cellStyle name="_MEASUREMENT SHEET -ZONAL CANTEEN_ESTIMATE- RTC CREST ANNEX-20-02-10-SSA_Sez_Boq_Superstructure part-FORMATED" xfId="1061"/>
    <cellStyle name="_MEASUREMENT SHEET -ZONAL CANTEEN_ESTIMATE-CLUB HOUSE PUNE-NIRMAL-15-07-10-R2" xfId="1062"/>
    <cellStyle name="_MEASUREMENT SHEET -ZONAL CANTEEN_ESTIMATE-INTERIOR CLUB HOUSE-29-11-10-To AHC" xfId="1063"/>
    <cellStyle name="_MEASUREMENT SHEET -ZONAL CANTEEN_EST-STRL CIVIL-CLUB HOUSE-28.10.10-R1-MR.HITEN" xfId="1064"/>
    <cellStyle name="_MEASUREMENT SHEET -ZONAL CANTEEN_MEAS SHEET -INTERIIOR-B" xfId="1065"/>
    <cellStyle name="_MEASUREMENT SHEET -ZONAL CANTEEN_RA_MKT_INTERIOR" xfId="1066"/>
    <cellStyle name="_MEASUREMENT SHEET -ZONAL CANTEEN_RA_MKT_INTERIOR_Sez_Boq_Superstructure part-FORMATED" xfId="1067"/>
    <cellStyle name="_MEASUREMENT SHEET -ZONAL CANTEEN_RA-MKT" xfId="1068"/>
    <cellStyle name="_MEASUREMENT SHEET -ZONAL CANTEEN_RA-MKT_Sez_Boq_Superstructure part-FORMATED" xfId="1069"/>
    <cellStyle name="_MEASUREMENT SHEET -ZONAL CANTEEN_REV.EST" xfId="1070"/>
    <cellStyle name="_MEASUREMENT SHEET -ZONAL CANTEEN_REV.EST_Sez_Boq_Superstructure part-FORMATED" xfId="1071"/>
    <cellStyle name="_MEASUREMENT SHEET -ZONAL CANTEEN_REV.ESTIMATE" xfId="1072"/>
    <cellStyle name="_MEASUREMENT SHEET -ZONAL CANTEEN_REV.ESTIMATE_Sez_Boq_Superstructure part-FORMATED" xfId="1073"/>
    <cellStyle name="_MEASUREMENT SHEET -ZONAL CANTEEN_Sez_Boq_Superstructure part-FORMATED" xfId="1074"/>
    <cellStyle name="_MEASUREMENT SHEET -ZONAL CANTEEN-Zone IV" xfId="1075"/>
    <cellStyle name="_MEASUREMENT SHEET -ZONAL CANTEEN-Zone IV_ESTIMATE- RTC CREST ANNEX-20-02-10-SSA" xfId="1076"/>
    <cellStyle name="_MEASUREMENT SHEET -ZONAL CANTEEN-Zone IV_ESTIMATE- RTC CREST ANNEX-20-02-10-SSA_Sez_Boq_Superstructure part-FORMATED" xfId="1077"/>
    <cellStyle name="_MEASUREMENT SHEET -ZONAL CANTEEN-Zone IV_ESTIMATE-CLUB HOUSE PUNE-NIRMAL-15-07-10-R2" xfId="1078"/>
    <cellStyle name="_MEASUREMENT SHEET -ZONAL CANTEEN-Zone IV_ESTIMATE-INTERIOR CLUB HOUSE-29-11-10-To AHC" xfId="1079"/>
    <cellStyle name="_MEASUREMENT SHEET -ZONAL CANTEEN-Zone IV_EST-STRL CIVIL-CLUB HOUSE-28.10.10-R1-MR.HITEN" xfId="1080"/>
    <cellStyle name="_MEASUREMENT SHEET -ZONAL CANTEEN-Zone IV_MEAS SHEET -INTERIIOR-B" xfId="1081"/>
    <cellStyle name="_MEASUREMENT SHEET -ZONAL CANTEEN-Zone IV_RA_MKT_INTERIOR" xfId="1082"/>
    <cellStyle name="_MEASUREMENT SHEET -ZONAL CANTEEN-Zone IV_RA_MKT_INTERIOR_Sez_Boq_Superstructure part-FORMATED" xfId="1083"/>
    <cellStyle name="_MEASUREMENT SHEET -ZONAL CANTEEN-Zone IV_RA-MKT" xfId="1084"/>
    <cellStyle name="_MEASUREMENT SHEET -ZONAL CANTEEN-Zone IV_RA-MKT_Sez_Boq_Superstructure part-FORMATED" xfId="1085"/>
    <cellStyle name="_MEASUREMENT SHEET -ZONAL CANTEEN-Zone IV_REV.EST" xfId="1086"/>
    <cellStyle name="_MEASUREMENT SHEET -ZONAL CANTEEN-Zone IV_REV.EST_Sez_Boq_Superstructure part-FORMATED" xfId="1087"/>
    <cellStyle name="_MEASUREMENT SHEET -ZONAL CANTEEN-Zone IV_REV.ESTIMATE" xfId="1088"/>
    <cellStyle name="_MEASUREMENT SHEET -ZONAL CANTEEN-Zone IV_REV.ESTIMATE_Sez_Boq_Superstructure part-FORMATED" xfId="1089"/>
    <cellStyle name="_MEASUREMENT SHEET -ZONAL CANTEEN-Zone IV_Sez_Boq_Superstructure part-FORMATED" xfId="1090"/>
    <cellStyle name="_MEASUREMENT SHEET-26-11-09-PD" xfId="1091"/>
    <cellStyle name="_Measurement&amp;BOQ-13.03.09" xfId="1092"/>
    <cellStyle name="_MEASUREMENT-EXTERNAL DEVL" xfId="1093"/>
    <cellStyle name="_nerul-children-park-costing-PLUMBING-FORMATED" xfId="1094"/>
    <cellStyle name="_Oncology BOQ &amp; meas -02.05.09" xfId="1095"/>
    <cellStyle name="_Oncology Estimate - 20.06.09" xfId="1096"/>
    <cellStyle name="_ONGC-KOLKATA-PRELIM-EST-06.01.09-AHC" xfId="1097"/>
    <cellStyle name="_OPD BOQ &amp; meas -04.05.09" xfId="1098"/>
    <cellStyle name="_Package I Oncology,OPD,IPD,A&amp;E ESTIMATE" xfId="1099"/>
    <cellStyle name="_PAINTING" xfId="1100"/>
    <cellStyle name="_POWER" xfId="1101"/>
    <cellStyle name="_RA-MKT" xfId="1102"/>
    <cellStyle name="_RA-MKT_DRAFT-EST-CIVIL-05.11.11" xfId="1103"/>
    <cellStyle name="_RA-MKT_MEA SHEET OF  MASONARY &amp; PLASTER-REV ON 4-05-11" xfId="1104"/>
    <cellStyle name="_RA-MKT_MEAS-RCC...25-5-11-CSR" xfId="1105"/>
    <cellStyle name="_RA-MKT_MEAS-RCC-5-7-11" xfId="1106"/>
    <cellStyle name="_RCC-ROW HOUSE-17.05.08" xfId="1107"/>
    <cellStyle name="_RCC-ROW HOUSE-17.05.08_ARCH-Office" xfId="1108"/>
    <cellStyle name="_RCC-ROW HOUSE-17.05.08_BOQ" xfId="1109"/>
    <cellStyle name="_RCC-ROW HOUSE-17.05.08_BOQ OF FINISHES FOR residentialL- 21.05.11" xfId="1110"/>
    <cellStyle name="_RCC-ROW HOUSE-17.05.08_BOQ_Assumption" xfId="1111"/>
    <cellStyle name="_RCC-ROW HOUSE-17.05.08_BOQ_RESI. FIN BOQ - D18" xfId="1112"/>
    <cellStyle name="_RCC-ROW HOUSE-17.05.08_Copy of MEAS SHEET OF- ARCH-SK" xfId="1113"/>
    <cellStyle name="_RCC-ROW HOUSE-17.05.08_DRAFT BOQ-FINISHES-BLOCK D18-21.11.11" xfId="1114"/>
    <cellStyle name="_RCC-ROW HOUSE-17.05.08_DRAFT BOQ-STRL CIVIL &amp; FINISHING WORK-BLOCK D18-25.11.11" xfId="1115"/>
    <cellStyle name="_RCC-ROW HOUSE-17.05.08_DRAFT-BOQ-CIVIL-RESI-30.05.11-R1-(REV-Bhavika)(plaster)" xfId="1116"/>
    <cellStyle name="_RCC-ROW HOUSE-17.05.08_ESTIMATE- RTC CREST ANNEX-20-02-10-SSA" xfId="1117"/>
    <cellStyle name="_RCC-ROW HOUSE-17.05.08_ESTIMATE- RTC CREST ANNEX-20-02-10-SSA_Sez_Boq_Superstructure part-FORMATED" xfId="1118"/>
    <cellStyle name="_RCC-ROW HOUSE-17.05.08_ESTIMATE-15.03.11-OPTION-2" xfId="1119"/>
    <cellStyle name="_RCC-ROW HOUSE-17.05.08_ESTIMATE-CLUB HOUSE PUNE-NIRMAL-15-07-10-R2" xfId="1120"/>
    <cellStyle name="_RCC-ROW HOUSE-17.05.08_ESTIMATE-INTERIOR CLUB HOUSE-29-11-10-To AHC" xfId="1121"/>
    <cellStyle name="_RCC-ROW HOUSE-17.05.08_EST-STRL CIVIL-CLUB HOUSE-28.10.10-R1-MR.HITEN" xfId="1122"/>
    <cellStyle name="_RCC-ROW HOUSE-17.05.08_k1" xfId="1123"/>
    <cellStyle name="_RCC-ROW HOUSE-17.05.08_MEAS SHEET -INTERIIOR-B" xfId="1124"/>
    <cellStyle name="_RCC-ROW HOUSE-17.05.08_MEAS SHEET OF- ARCH- Chaitali" xfId="1125"/>
    <cellStyle name="_RCC-ROW HOUSE-17.05.08_MEAS SHEET OF- ARCH-Ankita-19.10.2011 - Final-CHECK" xfId="1126"/>
    <cellStyle name="_RCC-ROW HOUSE-17.05.08_MEAS SHEET OF- ARCH-kajal.." xfId="1127"/>
    <cellStyle name="_RCC-ROW HOUSE-17.05.08_MEAS SHEET OF- ARCH-MP" xfId="1128"/>
    <cellStyle name="_RCC-ROW HOUSE-17.05.08_MEAS SHEET OF BLOCK - C- ALL - MP -CHK" xfId="1129"/>
    <cellStyle name="_RCC-ROW HOUSE-17.05.08_MEAS SHEET OF Elevation fearture -07-07-11- SHINU" xfId="1130"/>
    <cellStyle name="_RCC-ROW HOUSE-17.05.08_MEAS SHEET OF FINISHES FOR BLOCK D 18 - 21.11.11.xls - CHK" xfId="1131"/>
    <cellStyle name="_RCC-ROW HOUSE-17.05.08_MEAS SHEET OF FLOORING 08-07-2011-Mitali" xfId="1132"/>
    <cellStyle name="_RCC-ROW HOUSE-17.05.08_MEAS SHEET OF Joinary Block C -- VK" xfId="1133"/>
    <cellStyle name="_RCC-ROW HOUSE-17.05.08_MEAS SHEET OF Joinary Block D shinu" xfId="1134"/>
    <cellStyle name="_RCC-ROW HOUSE-17.05.08_MEAS SHEET OF Masonary 08-07-11 - Ankita" xfId="1135"/>
    <cellStyle name="_RCC-ROW HOUSE-17.05.08_MEAS SHEET OF Masonary 24-06-11-final" xfId="1136"/>
    <cellStyle name="_RCC-ROW HOUSE-17.05.08_MEAS SHEET Of SIX FLOOR WOODEN FLOORING- PREKSHA-RE WRITE FOR FLOORING" xfId="1137"/>
    <cellStyle name="_RCC-ROW HOUSE-17.05.08_MEAS SHEET OF STRL CIVIL BLOCK D18-18.11.11-SJU" xfId="1138"/>
    <cellStyle name="_RCC-ROW HOUSE-17.05.08_MEAS SHEET OF STRL CIVIL BLOCK D18-18.11.11-SJU.xls - CHK" xfId="1139"/>
    <cellStyle name="_RCC-ROW HOUSE-17.05.08_MEAS SHEET OF Waterproofing as per Revised drg. 4-11-11 (RESi)- P" xfId="1140"/>
    <cellStyle name="_RCC-ROW HOUSE-17.05.08_Meas Sheet of-stru-STAFF QUARTER-kajal" xfId="1141"/>
    <cellStyle name="_RCC-ROW HOUSE-17.05.08_MEAS-FACULTY HOUSE-16.04.10-A" xfId="1142"/>
    <cellStyle name="_RCC-ROW HOUSE-17.05.08_MEAS-PAINT D 18" xfId="1143"/>
    <cellStyle name="_RCC-ROW HOUSE-17.05.08_MEASS SHEET OF PARTITION WALL -5 TH FLOORmitali-RE WRITE FOR FLOORING" xfId="1144"/>
    <cellStyle name="_RCC-ROW HOUSE-17.05.08_MEAS-SHEET- FINISHING-BL" xfId="1145"/>
    <cellStyle name="_RCC-ROW HOUSE-17.05.08_MEAS-SHEET-OF  INTERIOR WORK - CORRIDOR-BL" xfId="1146"/>
    <cellStyle name="_RCC-ROW HOUSE-17.05.08_MEAS-SHEET-OF  INTERIOR WORK - other area 1st lower &amp; 2nd lower-BL" xfId="1147"/>
    <cellStyle name="_RCC-ROW HOUSE-17.05.08_MEAS-SHEET-OF  INTERIOR WORK -FALSE CEILING -BL" xfId="1148"/>
    <cellStyle name="_RCC-ROW HOUSE-17.05.08_MEAS-SHEET-OF  INTERIOR WORK -LIFT LOBBY-BL -" xfId="1149"/>
    <cellStyle name="_RCC-ROW HOUSE-17.05.08_MEAS-SHEET-OF Flooring - Chaitali -" xfId="1150"/>
    <cellStyle name="_RCC-ROW HOUSE-17.05.08_MEAS-SHEET-OF Partition - Chaitali - " xfId="1151"/>
    <cellStyle name="_RCC-ROW HOUSE-17.05.08_Measurement" xfId="1152"/>
    <cellStyle name="_RCC-ROW HOUSE-17.05.08_MEASUREMENT SHEET -Plaster At Guest House- Chaitali" xfId="1153"/>
    <cellStyle name="_RCC-ROW HOUSE-17.05.08_Measurement_MEASUREMENT SHEET - RCC Chajja - B-C-D-SJU" xfId="1154"/>
    <cellStyle name="_RCC-ROW HOUSE-17.05.08_Measurement_MEASUREMENT SHEET - STRUCTURAL - Check Shinu" xfId="1155"/>
    <cellStyle name="_RCC-ROW HOUSE-17.05.08_Measurement_TOWER D" xfId="1156"/>
    <cellStyle name="_RCC-ROW HOUSE-17.05.08_PAINTING" xfId="1157"/>
    <cellStyle name="_RCC-ROW HOUSE-17.05.08_Partition" xfId="1158"/>
    <cellStyle name="_RCC-ROW HOUSE-17.05.08_RA_MKT_INTERIOR" xfId="1159"/>
    <cellStyle name="_RCC-ROW HOUSE-17.05.08_RA_MKT_INTERIOR_Sez_Boq_Superstructure part-FORMATED" xfId="1160"/>
    <cellStyle name="_RCC-ROW HOUSE-17.05.08_RA-MKT" xfId="1161"/>
    <cellStyle name="_RCC-ROW HOUSE-17.05.08_RA-MKT_Sez_Boq_Superstructure part-FORMATED" xfId="1162"/>
    <cellStyle name="_RCC-ROW HOUSE-17.05.08_REV. BOQ-KNOWLEDGE CENTERl-09-01-10-AP" xfId="1163"/>
    <cellStyle name="_RCC-ROW HOUSE-17.05.08_REV. BOQ-KNOWLEDGE CENTERl-09-01-10-AP_Sez_Boq_Superstructure part-FORMATED" xfId="1164"/>
    <cellStyle name="_RCC-ROW HOUSE-17.05.08_REV.EST" xfId="1165"/>
    <cellStyle name="_RCC-ROW HOUSE-17.05.08_REV.EST_Sez_Boq_Superstructure part-FORMATED" xfId="1166"/>
    <cellStyle name="_RCC-ROW HOUSE-17.05.08_REV.ESTIMATE" xfId="1167"/>
    <cellStyle name="_RCC-ROW HOUSE-17.05.08_REV.ESTIMATE_Sez_Boq_Superstructure part-FORMATED" xfId="1168"/>
    <cellStyle name="_RCC-ROW HOUSE-17.05.08_REV-BOQ" xfId="1169"/>
    <cellStyle name="_RCC-ROW HOUSE-17.05.08_REVISED ESTIMATE -29.09.11" xfId="1170"/>
    <cellStyle name="_RCC-ROW HOUSE-17.05.08_Sez_Boq_Superstructure part-FORMATED" xfId="1171"/>
    <cellStyle name="_RCC-ROW HOUSE-17.05.08_TOWER D" xfId="1172"/>
    <cellStyle name="_RESI. FIN BOQ - D18" xfId="1173"/>
    <cellStyle name="_Residential Type II BOQ - 10.08.09" xfId="1174"/>
    <cellStyle name="_REV DRAFT FINISHING BOQ WITH MEAS-2-12-09" xfId="1175"/>
    <cellStyle name="_REV-BOQ" xfId="1176"/>
    <cellStyle name="_REV-BOQ-BLDG-23-16.09.09" xfId="1177"/>
    <cellStyle name="_REV-BOQ-BLDG-23-16.09.09_Health care" xfId="1178"/>
    <cellStyle name="_REV-BOQ-BLDG-23-16.09.09_MEAS-FACULTY HOUSE-16.04.10-A" xfId="1179"/>
    <cellStyle name="_REV-ESTIMATE-BLDG-2-10.04.09" xfId="1180"/>
    <cellStyle name="_REV-ESTIMATE-BLDG-2-10.04.09_ESTIMATE- RTC CREST ANNEX-20-02-10-SSA" xfId="1181"/>
    <cellStyle name="_REV-ESTIMATE-BLDG-2-10.04.09_ESTIMATE-CLUB HOUSE PUNE-NIRMAL-15-07-10-R2" xfId="1182"/>
    <cellStyle name="_REV-ESTIMATE-BLDG-2-10.04.09_ESTIMATE-INTERIOR CLUB HOUSE-29-11-10-To AHC" xfId="1183"/>
    <cellStyle name="_REV-ESTIMATE-BLDG-2-10.04.09_EST-STRL CIVIL-CLUB HOUSE-28.10.10-R1-MR.HITEN" xfId="1184"/>
    <cellStyle name="_REV-ESTIMATE-BLDG-2-10.04.09_MEAS SHEET -INTERIIOR-B" xfId="1185"/>
    <cellStyle name="_REV-ESTIMATE-BLDG-2-10.04.09_RA_MKT_INTERIOR" xfId="1186"/>
    <cellStyle name="_REV-ESTIMATE-BLDG-2-10.04.09_RA-MKT" xfId="1187"/>
    <cellStyle name="_REV-ESTIMATE-BLDG-2-10.04.09_REV.EST" xfId="1188"/>
    <cellStyle name="_REV-ESTIMATE-BLDG-2-10.04.09_REV.ESTIMATE" xfId="1189"/>
    <cellStyle name="_REV-ESTIMATE-BLDG-3-10.04.09" xfId="1190"/>
    <cellStyle name="_REV-ESTIMATE-BLDG-3-10.04.09_ESTIMATE- RTC CREST ANNEX-20-02-10-SSA" xfId="1191"/>
    <cellStyle name="_REV-ESTIMATE-BLDG-3-10.04.09_ESTIMATE-CLUB HOUSE PUNE-NIRMAL-15-07-10-R2" xfId="1192"/>
    <cellStyle name="_REV-ESTIMATE-BLDG-3-10.04.09_ESTIMATE-INTERIOR CLUB HOUSE-29-11-10-To AHC" xfId="1193"/>
    <cellStyle name="_REV-ESTIMATE-BLDG-3-10.04.09_EST-STRL CIVIL-CLUB HOUSE-28.10.10-R1-MR.HITEN" xfId="1194"/>
    <cellStyle name="_REV-ESTIMATE-BLDG-3-10.04.09_MEAS SHEET -INTERIIOR-B" xfId="1195"/>
    <cellStyle name="_REV-ESTIMATE-BLDG-3-10.04.09_RA_MKT_INTERIOR" xfId="1196"/>
    <cellStyle name="_REV-ESTIMATE-BLDG-3-10.04.09_RA-MKT" xfId="1197"/>
    <cellStyle name="_REV-ESTIMATE-BLDG-3-10.04.09_REV.EST" xfId="1198"/>
    <cellStyle name="_REV-ESTIMATE-BLDG-3-10.04.09_REV.ESTIMATE" xfId="1199"/>
    <cellStyle name="_REV-ESTIMATE-BLDG-3-10.04.09-formated" xfId="1200"/>
    <cellStyle name="_REV-ESTIMATE-BLDG-3-10.04.09-formated_ALL WORK" xfId="1201"/>
    <cellStyle name="_REV-ESTIMATE-BLDG-3-10.04.09-formated_ARCH-Office" xfId="1202"/>
    <cellStyle name="_REV-ESTIMATE-BLDG-3-10.04.09-formated_Assumption" xfId="1203"/>
    <cellStyle name="_REV-ESTIMATE-BLDG-3-10.04.09-formated_BOQ" xfId="1204"/>
    <cellStyle name="_REV-ESTIMATE-BLDG-3-10.04.09-formated_BOQ_Assumption" xfId="1205"/>
    <cellStyle name="_REV-ESTIMATE-BLDG-3-10.04.09-formated_BOQ_RESI. FIN BOQ - D18" xfId="1206"/>
    <cellStyle name="_REV-ESTIMATE-BLDG-3-10.04.09-formated_Copy of MEAS SHEET OF- ARCH-SK" xfId="1207"/>
    <cellStyle name="_REV-ESTIMATE-BLDG-3-10.04.09-formated_DRAFT BOQ " xfId="1208"/>
    <cellStyle name="_REV-ESTIMATE-BLDG-3-10.04.09-formated_DRAFT BOQ-STRL CIVIL &amp; FINISHING WORK-BLOCK D18-25.11.11" xfId="1209"/>
    <cellStyle name="_REV-ESTIMATE-BLDG-3-10.04.09-formated_DRAFT-EST-CIVIL-05.11.11" xfId="1210"/>
    <cellStyle name="_REV-ESTIMATE-BLDG-3-10.04.09-formated_ESTIMATE-15.03.11-OPTION-2" xfId="1211"/>
    <cellStyle name="_REV-ESTIMATE-BLDG-3-10.04.09-formated_Health care" xfId="1212"/>
    <cellStyle name="_REV-ESTIMATE-BLDG-3-10.04.09-formated_k1" xfId="1213"/>
    <cellStyle name="_REV-ESTIMATE-BLDG-3-10.04.09-formated_landscape - nsg" xfId="1214"/>
    <cellStyle name="_REV-ESTIMATE-BLDG-3-10.04.09-formated_MEAS SHEET OF- ARCH- Chaitali" xfId="1215"/>
    <cellStyle name="_REV-ESTIMATE-BLDG-3-10.04.09-formated_MEAS SHEET OF- ARCH-Ankita-19.10.2011 - Final-CHECK" xfId="1216"/>
    <cellStyle name="_REV-ESTIMATE-BLDG-3-10.04.09-formated_MEAS SHEET OF- ARCH-kajal.." xfId="1217"/>
    <cellStyle name="_REV-ESTIMATE-BLDG-3-10.04.09-formated_MEAS SHEET OF- ARCH-MP" xfId="1218"/>
    <cellStyle name="_REV-ESTIMATE-BLDG-3-10.04.09-formated_MEAS SHEET OF BLOCK - C- ALL - MP -CHK" xfId="1219"/>
    <cellStyle name="_REV-ESTIMATE-BLDG-3-10.04.09-formated_MEAS SHEET OF FLOORING 08-07-2011-Mitali" xfId="1220"/>
    <cellStyle name="_REV-ESTIMATE-BLDG-3-10.04.09-formated_MEAS SHEET OF Joinary Block C -- VK" xfId="1221"/>
    <cellStyle name="_REV-ESTIMATE-BLDG-3-10.04.09-formated_MEAS SHEET OF Masonary 08-07-11 - Ankita" xfId="1222"/>
    <cellStyle name="_REV-ESTIMATE-BLDG-3-10.04.09-formated_MEAS SHEET Of SIX FLOOR WOODEN FLOORING- PREKSHA-RE WRITE FOR FLOORING" xfId="1223"/>
    <cellStyle name="_REV-ESTIMATE-BLDG-3-10.04.09-formated_MEAS SHEET OF STRL CIVIL BLOCK D18-18.11.11-SJU.xls - CHK" xfId="1224"/>
    <cellStyle name="_REV-ESTIMATE-BLDG-3-10.04.09-formated_MEAS SHEET OF-R.C.C. (M) (28-01-12)(Foundation) - chk" xfId="1225"/>
    <cellStyle name="_REV-ESTIMATE-BLDG-3-10.04.09-formated_Meas Sheet of-stru-STAFF QUARTER-kajal" xfId="1226"/>
    <cellStyle name="_REV-ESTIMATE-BLDG-3-10.04.09-formated_MEAS-FACULTY HOUSE-16.04.10-A" xfId="1227"/>
    <cellStyle name="_REV-ESTIMATE-BLDG-3-10.04.09-formated_MEASS SHEET OF PARTITION WALL -5 TH FLOORmitali-RE WRITE FOR FLOORING" xfId="1228"/>
    <cellStyle name="_REV-ESTIMATE-BLDG-3-10.04.09-formated_MEAS-SHEET-OF  INTERIOR WORK - CORRIDOR-BL" xfId="1229"/>
    <cellStyle name="_REV-ESTIMATE-BLDG-3-10.04.09-formated_MEAS-SHEET-OF  INTERIOR WORK - other area 1st lower &amp; 2nd lower-BL" xfId="1230"/>
    <cellStyle name="_REV-ESTIMATE-BLDG-3-10.04.09-formated_MEAS-SHEET-OF  INTERIOR WORK -FALSE CEILING -BL" xfId="1231"/>
    <cellStyle name="_REV-ESTIMATE-BLDG-3-10.04.09-formated_MEAS-SHEET-OF  INTERIOR WORK -LIFT LOBBY-BL -" xfId="1232"/>
    <cellStyle name="_REV-ESTIMATE-BLDG-3-10.04.09-formated_MEAS-SHEET-OF Flooring - Chaitali -" xfId="1233"/>
    <cellStyle name="_REV-ESTIMATE-BLDG-3-10.04.09-formated_MEAS-SHEET-OF Partition - Chaitali - " xfId="1234"/>
    <cellStyle name="_REV-ESTIMATE-BLDG-3-10.04.09-formated_Measurement" xfId="1235"/>
    <cellStyle name="_REV-ESTIMATE-BLDG-3-10.04.09-formated_MEASUREMENT SHEET FINAL - SHINU" xfId="1236"/>
    <cellStyle name="_REV-ESTIMATE-BLDG-3-10.04.09-formated_MEASUREMENT SHEET FINNAL - SHINU" xfId="1237"/>
    <cellStyle name="_REV-ESTIMATE-BLDG-3-10.04.09-formated_MEASUREMENT SHEET -Plaster At Guest House- Chaitali" xfId="1238"/>
    <cellStyle name="_REV-ESTIMATE-BLDG-3-10.04.09-formated_Partition" xfId="1239"/>
    <cellStyle name="_REV-ESTIMATE-BLDG-3-10.04.09-formated_RESI. FIN BOQ - D18" xfId="1240"/>
    <cellStyle name="_REV-ESTIMATE-BLDG-3-10.04.09-formated_REV-BOQ" xfId="1241"/>
    <cellStyle name="_REV-ESTIMATE-BLDG-3-10.04.09-formated_REVISED ESTIMATE -29.09.11" xfId="1242"/>
    <cellStyle name="_REVISED DRAFT BOQ-STRU-CIVIL FOR BUILDING A-06.10.08" xfId="1243"/>
    <cellStyle name="_REVISED DRAFT-BOQ-EST-19.03.08" xfId="1244"/>
    <cellStyle name="_REVISED DRAFT-BOQ-EST-19.03.08_Sez_Boq_Superstructure part-FORMATED" xfId="1245"/>
    <cellStyle name="_Revised EST-30.08.08 as per all reduction old-ref" xfId="1246"/>
    <cellStyle name="_Revised EST-30.08.08 as per all reduction old-ref_ARCH-Office" xfId="1247"/>
    <cellStyle name="_Revised EST-30.08.08 as per all reduction old-ref_BOQ" xfId="1248"/>
    <cellStyle name="_Revised EST-30.08.08 as per all reduction old-ref_BOQ OF FINISHES FOR residentialL- 21.05.11" xfId="1249"/>
    <cellStyle name="_Revised EST-30.08.08 as per all reduction old-ref_BOQ_Assumption" xfId="1250"/>
    <cellStyle name="_Revised EST-30.08.08 as per all reduction old-ref_BOQ_RESI. FIN BOQ - D18" xfId="1251"/>
    <cellStyle name="_Revised EST-30.08.08 as per all reduction old-ref_Copy of MEAS SHEET OF- ARCH-SK" xfId="1252"/>
    <cellStyle name="_Revised EST-30.08.08 as per all reduction old-ref_DRAFT BOQ-FINISHES-BLOCK D18-21.11.11" xfId="1253"/>
    <cellStyle name="_Revised EST-30.08.08 as per all reduction old-ref_DRAFT BOQ-STRL CIVIL &amp; FINISHING WORK-BLOCK D18-25.11.11" xfId="1254"/>
    <cellStyle name="_Revised EST-30.08.08 as per all reduction old-ref_DRAFT-BOQ-CIVIL-RESI-30.05.11-R1-(REV-Bhavika)(plaster)" xfId="1255"/>
    <cellStyle name="_Revised EST-30.08.08 as per all reduction old-ref_ESTIMATE- RTC CREST ANNEX-20-02-10-SSA" xfId="1256"/>
    <cellStyle name="_Revised EST-30.08.08 as per all reduction old-ref_ESTIMATE- RTC CREST ANNEX-20-02-10-SSA_Sez_Boq_Superstructure part-FORMATED" xfId="1257"/>
    <cellStyle name="_Revised EST-30.08.08 as per all reduction old-ref_ESTIMATE-15.03.11-OPTION-2" xfId="1258"/>
    <cellStyle name="_Revised EST-30.08.08 as per all reduction old-ref_ESTIMATE-CLUB HOUSE PUNE-NIRMAL-15-07-10-R2" xfId="1259"/>
    <cellStyle name="_Revised EST-30.08.08 as per all reduction old-ref_ESTIMATE-INTERIOR CLUB HOUSE-29-11-10-To AHC" xfId="1260"/>
    <cellStyle name="_Revised EST-30.08.08 as per all reduction old-ref_EST-STRL CIVIL-CLUB HOUSE-28.10.10-R1-MR.HITEN" xfId="1261"/>
    <cellStyle name="_Revised EST-30.08.08 as per all reduction old-ref_k1" xfId="1262"/>
    <cellStyle name="_Revised EST-30.08.08 as per all reduction old-ref_MEAS SHEET -INTERIIOR-B" xfId="1263"/>
    <cellStyle name="_Revised EST-30.08.08 as per all reduction old-ref_MEAS SHEET OF- ARCH- Chaitali" xfId="1264"/>
    <cellStyle name="_Revised EST-30.08.08 as per all reduction old-ref_MEAS SHEET OF- ARCH-Ankita-19.10.2011 - Final-CHECK" xfId="1265"/>
    <cellStyle name="_Revised EST-30.08.08 as per all reduction old-ref_MEAS SHEET OF- ARCH-kajal.." xfId="1266"/>
    <cellStyle name="_Revised EST-30.08.08 as per all reduction old-ref_MEAS SHEET OF- ARCH-MP" xfId="1267"/>
    <cellStyle name="_Revised EST-30.08.08 as per all reduction old-ref_MEAS SHEET OF BLOCK - C- ALL - MP -CHK" xfId="1268"/>
    <cellStyle name="_Revised EST-30.08.08 as per all reduction old-ref_MEAS SHEET OF Elevation fearture -07-07-11- SHINU" xfId="1269"/>
    <cellStyle name="_Revised EST-30.08.08 as per all reduction old-ref_MEAS SHEET OF FINISHES FOR BLOCK D 18 - 21.11.11.xls - CHK" xfId="1270"/>
    <cellStyle name="_Revised EST-30.08.08 as per all reduction old-ref_MEAS SHEET OF FLOORING 08-07-2011-Mitali" xfId="1271"/>
    <cellStyle name="_Revised EST-30.08.08 as per all reduction old-ref_MEAS SHEET OF Joinary Block C -- VK" xfId="1272"/>
    <cellStyle name="_Revised EST-30.08.08 as per all reduction old-ref_MEAS SHEET OF Joinary Block D shinu" xfId="1273"/>
    <cellStyle name="_Revised EST-30.08.08 as per all reduction old-ref_MEAS SHEET OF Masonary 08-07-11 - Ankita" xfId="1274"/>
    <cellStyle name="_Revised EST-30.08.08 as per all reduction old-ref_MEAS SHEET OF Masonary 24-06-11-final" xfId="1275"/>
    <cellStyle name="_Revised EST-30.08.08 as per all reduction old-ref_MEAS SHEET Of SIX FLOOR WOODEN FLOORING- PREKSHA-RE WRITE FOR FLOORING" xfId="1276"/>
    <cellStyle name="_Revised EST-30.08.08 as per all reduction old-ref_MEAS SHEET OF STRL CIVIL BLOCK D18-18.11.11-SJU" xfId="1277"/>
    <cellStyle name="_Revised EST-30.08.08 as per all reduction old-ref_MEAS SHEET OF STRL CIVIL BLOCK D18-18.11.11-SJU.xls - CHK" xfId="1278"/>
    <cellStyle name="_Revised EST-30.08.08 as per all reduction old-ref_MEAS SHEET OF Waterproofing as per Revised drg. 4-11-11 (RESi)- P" xfId="1279"/>
    <cellStyle name="_Revised EST-30.08.08 as per all reduction old-ref_Meas Sheet of-stru-STAFF QUARTER-kajal" xfId="1280"/>
    <cellStyle name="_Revised EST-30.08.08 as per all reduction old-ref_MEAS-FACULTY HOUSE-16.04.10-A" xfId="1281"/>
    <cellStyle name="_Revised EST-30.08.08 as per all reduction old-ref_MEAS-PAINT D 18" xfId="1282"/>
    <cellStyle name="_Revised EST-30.08.08 as per all reduction old-ref_MEASS SHEET OF PARTITION WALL -5 TH FLOORmitali-RE WRITE FOR FLOORING" xfId="1283"/>
    <cellStyle name="_Revised EST-30.08.08 as per all reduction old-ref_MEAS-SHEET- FINISHING-BL" xfId="1284"/>
    <cellStyle name="_Revised EST-30.08.08 as per all reduction old-ref_MEAS-SHEET-OF  INTERIOR WORK - CORRIDOR-BL" xfId="1285"/>
    <cellStyle name="_Revised EST-30.08.08 as per all reduction old-ref_MEAS-SHEET-OF  INTERIOR WORK - other area 1st lower &amp; 2nd lower-BL" xfId="1286"/>
    <cellStyle name="_Revised EST-30.08.08 as per all reduction old-ref_MEAS-SHEET-OF  INTERIOR WORK -FALSE CEILING -BL" xfId="1287"/>
    <cellStyle name="_Revised EST-30.08.08 as per all reduction old-ref_MEAS-SHEET-OF  INTERIOR WORK -LIFT LOBBY-BL -" xfId="1288"/>
    <cellStyle name="_Revised EST-30.08.08 as per all reduction old-ref_MEAS-SHEET-OF Flooring - Chaitali -" xfId="1289"/>
    <cellStyle name="_Revised EST-30.08.08 as per all reduction old-ref_MEAS-SHEET-OF Partition - Chaitali - " xfId="1290"/>
    <cellStyle name="_Revised EST-30.08.08 as per all reduction old-ref_Measurement" xfId="1291"/>
    <cellStyle name="_Revised EST-30.08.08 as per all reduction old-ref_MEASUREMENT SHEET -Plaster At Guest House- Chaitali" xfId="1292"/>
    <cellStyle name="_Revised EST-30.08.08 as per all reduction old-ref_Measurement_MEASUREMENT SHEET - RCC Chajja - B-C-D-SJU" xfId="1293"/>
    <cellStyle name="_Revised EST-30.08.08 as per all reduction old-ref_Measurement_MEASUREMENT SHEET - STRUCTURAL - Check Shinu" xfId="1294"/>
    <cellStyle name="_Revised EST-30.08.08 as per all reduction old-ref_Measurement_TOWER D" xfId="1295"/>
    <cellStyle name="_Revised EST-30.08.08 as per all reduction old-ref_PAINTING" xfId="1296"/>
    <cellStyle name="_Revised EST-30.08.08 as per all reduction old-ref_Partition" xfId="1297"/>
    <cellStyle name="_Revised EST-30.08.08 as per all reduction old-ref_RA_MKT_INTERIOR" xfId="1298"/>
    <cellStyle name="_Revised EST-30.08.08 as per all reduction old-ref_RA_MKT_INTERIOR_Sez_Boq_Superstructure part-FORMATED" xfId="1299"/>
    <cellStyle name="_Revised EST-30.08.08 as per all reduction old-ref_RA-MKT" xfId="1300"/>
    <cellStyle name="_Revised EST-30.08.08 as per all reduction old-ref_RA-MKT_Sez_Boq_Superstructure part-FORMATED" xfId="1301"/>
    <cellStyle name="_Revised EST-30.08.08 as per all reduction old-ref_REV. BOQ-KNOWLEDGE CENTERl-09-01-10-AP" xfId="1302"/>
    <cellStyle name="_Revised EST-30.08.08 as per all reduction old-ref_REV. BOQ-KNOWLEDGE CENTERl-09-01-10-AP_Sez_Boq_Superstructure part-FORMATED" xfId="1303"/>
    <cellStyle name="_Revised EST-30.08.08 as per all reduction old-ref_REV.EST" xfId="1304"/>
    <cellStyle name="_Revised EST-30.08.08 as per all reduction old-ref_REV.EST_Sez_Boq_Superstructure part-FORMATED" xfId="1305"/>
    <cellStyle name="_Revised EST-30.08.08 as per all reduction old-ref_REV.ESTIMATE" xfId="1306"/>
    <cellStyle name="_Revised EST-30.08.08 as per all reduction old-ref_REV.ESTIMATE_Sez_Boq_Superstructure part-FORMATED" xfId="1307"/>
    <cellStyle name="_Revised EST-30.08.08 as per all reduction old-ref_REVISED ESTIMATE -29.09.11" xfId="1308"/>
    <cellStyle name="_Revised EST-30.08.08 as per all reduction old-ref_Sez_Boq_Superstructure part-FORMATED" xfId="1309"/>
    <cellStyle name="_Revised EST-30.08.08 as per all reduction old-ref_TOWER D" xfId="1310"/>
    <cellStyle name="_REVISED ESTIMATE CLUB HOUSE INTERIOR FINISHES-14.04.09" xfId="1311"/>
    <cellStyle name="_RTC Annex - MASONRY-Zone 3" xfId="1312"/>
    <cellStyle name="_RTC Annex - MASONRY-Zone 3_ESTIMATE- RTC CREST ANNEX-20-02-10-SSA" xfId="1313"/>
    <cellStyle name="_RTC Annex - MASONRY-Zone 3_ESTIMATE- RTC CREST ANNEX-20-02-10-SSA_Sez_Boq_Superstructure part-FORMATED" xfId="1314"/>
    <cellStyle name="_RTC Annex - MASONRY-Zone 3_ESTIMATE-CLUB HOUSE PUNE-NIRMAL-15-07-10-R2" xfId="1315"/>
    <cellStyle name="_RTC Annex - MASONRY-Zone 3_ESTIMATE-INTERIOR CLUB HOUSE-29-11-10-To AHC" xfId="1316"/>
    <cellStyle name="_RTC Annex - MASONRY-Zone 3_EST-STRL CIVIL-CLUB HOUSE-28.10.10-R1-MR.HITEN" xfId="1317"/>
    <cellStyle name="_RTC Annex - MASONRY-Zone 3_MEAS SHEET -INTERIIOR-B" xfId="1318"/>
    <cellStyle name="_RTC Annex - MASONRY-Zone 3_RA_MKT_INTERIOR" xfId="1319"/>
    <cellStyle name="_RTC Annex - MASONRY-Zone 3_RA_MKT_INTERIOR_Sez_Boq_Superstructure part-FORMATED" xfId="1320"/>
    <cellStyle name="_RTC Annex - MASONRY-Zone 3_RA-MKT" xfId="1321"/>
    <cellStyle name="_RTC Annex - MASONRY-Zone 3_RA-MKT_Sez_Boq_Superstructure part-FORMATED" xfId="1322"/>
    <cellStyle name="_RTC Annex - MASONRY-Zone 3_REV.EST" xfId="1323"/>
    <cellStyle name="_RTC Annex - MASONRY-Zone 3_REV.EST_Sez_Boq_Superstructure part-FORMATED" xfId="1324"/>
    <cellStyle name="_RTC Annex - MASONRY-Zone 3_REV.ESTIMATE" xfId="1325"/>
    <cellStyle name="_RTC Annex - MASONRY-Zone 3_REV.ESTIMATE_Sez_Boq_Superstructure part-FORMATED" xfId="1326"/>
    <cellStyle name="_RTC Annex - MASONRY-Zone 3_Sez_Boq_Superstructure part-FORMATED" xfId="1327"/>
    <cellStyle name="_RTC Engg. Hall - MASONRY-Zone 3" xfId="1328"/>
    <cellStyle name="_RTC Engg. Hall - MASONRY-Zone 3_ESTIMATE- RTC CREST ANNEX-20-02-10-SSA" xfId="1329"/>
    <cellStyle name="_RTC Engg. Hall - MASONRY-Zone 3_ESTIMATE- RTC CREST ANNEX-20-02-10-SSA_Sez_Boq_Superstructure part-FORMATED" xfId="1330"/>
    <cellStyle name="_RTC Engg. Hall - MASONRY-Zone 3_ESTIMATE-CLUB HOUSE PUNE-NIRMAL-15-07-10-R2" xfId="1331"/>
    <cellStyle name="_RTC Engg. Hall - MASONRY-Zone 3_ESTIMATE-INTERIOR CLUB HOUSE-29-11-10-To AHC" xfId="1332"/>
    <cellStyle name="_RTC Engg. Hall - MASONRY-Zone 3_EST-STRL CIVIL-CLUB HOUSE-28.10.10-R1-MR.HITEN" xfId="1333"/>
    <cellStyle name="_RTC Engg. Hall - MASONRY-Zone 3_MEAS SHEET -INTERIIOR-B" xfId="1334"/>
    <cellStyle name="_RTC Engg. Hall - MASONRY-Zone 3_RA_MKT_INTERIOR" xfId="1335"/>
    <cellStyle name="_RTC Engg. Hall - MASONRY-Zone 3_RA_MKT_INTERIOR_Sez_Boq_Superstructure part-FORMATED" xfId="1336"/>
    <cellStyle name="_RTC Engg. Hall - MASONRY-Zone 3_RA-MKT" xfId="1337"/>
    <cellStyle name="_RTC Engg. Hall - MASONRY-Zone 3_RA-MKT_Sez_Boq_Superstructure part-FORMATED" xfId="1338"/>
    <cellStyle name="_RTC Engg. Hall - MASONRY-Zone 3_REV.EST" xfId="1339"/>
    <cellStyle name="_RTC Engg. Hall - MASONRY-Zone 3_REV.EST_Sez_Boq_Superstructure part-FORMATED" xfId="1340"/>
    <cellStyle name="_RTC Engg. Hall - MASONRY-Zone 3_REV.ESTIMATE" xfId="1341"/>
    <cellStyle name="_RTC Engg. Hall - MASONRY-Zone 3_REV.ESTIMATE_Sez_Boq_Superstructure part-FORMATED" xfId="1342"/>
    <cellStyle name="_RTC Engg. Hall - MASONRY-Zone 3_Sez_Boq_Superstructure part-FORMATED" xfId="1343"/>
    <cellStyle name="_STRL-CIVIL-EST-BOQ" xfId="1344"/>
    <cellStyle name="_SUMMARY OF ZONE-IV - 17.09.08" xfId="1345"/>
    <cellStyle name="_SUMMARY OF ZONE-IV - 17.09.08_ESTIMATE- RTC CREST ANNEX-20-02-10-SSA" xfId="1346"/>
    <cellStyle name="_SUMMARY OF ZONE-IV - 17.09.08_ESTIMATE-CLUB HOUSE PUNE-NIRMAL-15-07-10-R2" xfId="1347"/>
    <cellStyle name="_SUMMARY OF ZONE-IV - 17.09.08_ESTIMATE-INTERIOR CLUB HOUSE-29-11-10-To AHC" xfId="1348"/>
    <cellStyle name="_SUMMARY OF ZONE-IV - 17.09.08_EST-STRL CIVIL-CLUB HOUSE-28.10.10-R1-MR.HITEN" xfId="1349"/>
    <cellStyle name="_SUMMARY OF ZONE-IV - 17.09.08_MEAS SHEET -INTERIIOR-B" xfId="1350"/>
    <cellStyle name="_SUMMARY OF ZONE-IV - 17.09.08_RA_MKT_INTERIOR" xfId="1351"/>
    <cellStyle name="_SUMMARY OF ZONE-IV - 17.09.08_RA-MKT" xfId="1352"/>
    <cellStyle name="_SUMMARY OF ZONE-IV - 17.09.08_REV.EST" xfId="1353"/>
    <cellStyle name="_SUMMARY OF ZONE-IV - 17.09.08_REV.ESTIMATE" xfId="1354"/>
    <cellStyle name="_SUMMARY-ZONE-I" xfId="1355"/>
    <cellStyle name="_SUMMARY-ZONE-I_ESTIMATE- RTC CREST ANNEX-20-02-10-SSA" xfId="1356"/>
    <cellStyle name="_SUMMARY-ZONE-I_ESTIMATE- RTC CREST ANNEX-20-02-10-SSA_Sez_Boq_Superstructure part-FORMATED" xfId="1357"/>
    <cellStyle name="_SUMMARY-ZONE-I_ESTIMATE-CLUB HOUSE PUNE-NIRMAL-15-07-10-R2" xfId="1358"/>
    <cellStyle name="_SUMMARY-ZONE-I_ESTIMATE-INTERIOR CLUB HOUSE-29-11-10-To AHC" xfId="1359"/>
    <cellStyle name="_SUMMARY-ZONE-I_EST-STRL CIVIL-CLUB HOUSE-28.10.10-R1-MR.HITEN" xfId="1360"/>
    <cellStyle name="_SUMMARY-ZONE-I_MEAS SHEET -INTERIIOR-B" xfId="1361"/>
    <cellStyle name="_SUMMARY-ZONE-I_RA_MKT_INTERIOR" xfId="1362"/>
    <cellStyle name="_SUMMARY-ZONE-I_RA_MKT_INTERIOR_Sez_Boq_Superstructure part-FORMATED" xfId="1363"/>
    <cellStyle name="_SUMMARY-ZONE-I_RA-MKT" xfId="1364"/>
    <cellStyle name="_SUMMARY-ZONE-I_RA-MKT_Sez_Boq_Superstructure part-FORMATED" xfId="1365"/>
    <cellStyle name="_SUMMARY-ZONE-I_REV.EST" xfId="1366"/>
    <cellStyle name="_SUMMARY-ZONE-I_REV.EST_Sez_Boq_Superstructure part-FORMATED" xfId="1367"/>
    <cellStyle name="_SUMMARY-ZONE-I_REV.ESTIMATE" xfId="1368"/>
    <cellStyle name="_SUMMARY-ZONE-I_REV.ESTIMATE_Sez_Boq_Superstructure part-FORMATED" xfId="1369"/>
    <cellStyle name="_SUMMARY-ZONE-I_Sez_Boq_Superstructure part-FORMATED" xfId="1370"/>
    <cellStyle name="_SUMMARY-ZONE-IV" xfId="1371"/>
    <cellStyle name="_SUMMARY-ZONE-IV_ESTIMATE- RTC CREST ANNEX-20-02-10-SSA" xfId="1372"/>
    <cellStyle name="_SUMMARY-ZONE-IV_ESTIMATE- RTC CREST ANNEX-20-02-10-SSA_Sez_Boq_Superstructure part-FORMATED" xfId="1373"/>
    <cellStyle name="_SUMMARY-ZONE-IV_ESTIMATE-CLUB HOUSE PUNE-NIRMAL-15-07-10-R2" xfId="1374"/>
    <cellStyle name="_SUMMARY-ZONE-IV_ESTIMATE-INTERIOR CLUB HOUSE-29-11-10-To AHC" xfId="1375"/>
    <cellStyle name="_SUMMARY-ZONE-IV_EST-STRL CIVIL-CLUB HOUSE-28.10.10-R1-MR.HITEN" xfId="1376"/>
    <cellStyle name="_SUMMARY-ZONE-IV_MEAS SHEET -INTERIIOR-B" xfId="1377"/>
    <cellStyle name="_SUMMARY-ZONE-IV_RA_MKT_INTERIOR" xfId="1378"/>
    <cellStyle name="_SUMMARY-ZONE-IV_RA_MKT_INTERIOR_Sez_Boq_Superstructure part-FORMATED" xfId="1379"/>
    <cellStyle name="_SUMMARY-ZONE-IV_RA-MKT" xfId="1380"/>
    <cellStyle name="_SUMMARY-ZONE-IV_RA-MKT_Sez_Boq_Superstructure part-FORMATED" xfId="1381"/>
    <cellStyle name="_SUMMARY-ZONE-IV_REV.EST" xfId="1382"/>
    <cellStyle name="_SUMMARY-ZONE-IV_REV.EST_Sez_Boq_Superstructure part-FORMATED" xfId="1383"/>
    <cellStyle name="_SUMMARY-ZONE-IV_REV.ESTIMATE" xfId="1384"/>
    <cellStyle name="_SUMMARY-ZONE-IV_REV.ESTIMATE_Sez_Boq_Superstructure part-FORMATED" xfId="1385"/>
    <cellStyle name="_SUMMARY-ZONE-IV_Sez_Boq_Superstructure part-FORMATED" xfId="1386"/>
    <cellStyle name="_TOWER D" xfId="1387"/>
    <cellStyle name="_Type-IV BOQ &amp; Meas 30-04-09" xfId="1388"/>
    <cellStyle name="•W€_Electrical" xfId="1389"/>
    <cellStyle name="•W_Electrical" xfId="1390"/>
    <cellStyle name="0,0_x000d__x000a_NA_x000d__x000a_" xfId="10"/>
    <cellStyle name="0,0_x000d__x000a_NA_x000d__x000a_ 2" xfId="1391"/>
    <cellStyle name="20% - Accent1 2" xfId="1393"/>
    <cellStyle name="20% - Accent1 2 2" xfId="1394"/>
    <cellStyle name="20% - Accent1 2_Sez_Boq_Superstructure part-FORMATED" xfId="1395"/>
    <cellStyle name="20% - Accent1 3" xfId="1396"/>
    <cellStyle name="20% - Accent1 3 2" xfId="1397"/>
    <cellStyle name="20% - Accent1 3_Sez_Boq_Superstructure part-FORMATED" xfId="1398"/>
    <cellStyle name="20% - Accent1 4" xfId="1399"/>
    <cellStyle name="20% - Accent1 4 2" xfId="1831"/>
    <cellStyle name="20% - Accent1 5" xfId="1392"/>
    <cellStyle name="20% - Accent1 5 2" xfId="1832"/>
    <cellStyle name="20% - Accent2 2" xfId="1401"/>
    <cellStyle name="20% - Accent2 2 2" xfId="1402"/>
    <cellStyle name="20% - Accent2 2_Sez_Boq_Superstructure part-FORMATED" xfId="1403"/>
    <cellStyle name="20% - Accent2 3" xfId="1404"/>
    <cellStyle name="20% - Accent2 3 2" xfId="1405"/>
    <cellStyle name="20% - Accent2 3_Sez_Boq_Superstructure part-FORMATED" xfId="1406"/>
    <cellStyle name="20% - Accent2 4" xfId="1407"/>
    <cellStyle name="20% - Accent2 4 2" xfId="1833"/>
    <cellStyle name="20% - Accent2 5" xfId="1400"/>
    <cellStyle name="20% - Accent2 5 2" xfId="1834"/>
    <cellStyle name="20% - Accent3 2" xfId="1409"/>
    <cellStyle name="20% - Accent3 2 2" xfId="1410"/>
    <cellStyle name="20% - Accent3 2_Sez_Boq_Superstructure part-FORMATED" xfId="1411"/>
    <cellStyle name="20% - Accent3 3" xfId="1412"/>
    <cellStyle name="20% - Accent3 3 2" xfId="1413"/>
    <cellStyle name="20% - Accent3 3_Sez_Boq_Superstructure part-FORMATED" xfId="1414"/>
    <cellStyle name="20% - Accent3 4" xfId="1415"/>
    <cellStyle name="20% - Accent3 4 2" xfId="1835"/>
    <cellStyle name="20% - Accent3 5" xfId="1408"/>
    <cellStyle name="20% - Accent3 5 2" xfId="1836"/>
    <cellStyle name="20% - Accent4 2" xfId="1417"/>
    <cellStyle name="20% - Accent4 2 2" xfId="1418"/>
    <cellStyle name="20% - Accent4 2_Sez_Boq_Superstructure part-FORMATED" xfId="1419"/>
    <cellStyle name="20% - Accent4 3" xfId="1420"/>
    <cellStyle name="20% - Accent4 3 2" xfId="1421"/>
    <cellStyle name="20% - Accent4 3_Sez_Boq_Superstructure part-FORMATED" xfId="1422"/>
    <cellStyle name="20% - Accent4 4" xfId="1423"/>
    <cellStyle name="20% - Accent4 4 2" xfId="1837"/>
    <cellStyle name="20% - Accent4 5" xfId="1416"/>
    <cellStyle name="20% - Accent4 5 2" xfId="1838"/>
    <cellStyle name="20% - Accent5 2" xfId="1425"/>
    <cellStyle name="20% - Accent5 2 2" xfId="1426"/>
    <cellStyle name="20% - Accent5 2_Sez_Boq_Superstructure part-FORMATED" xfId="1427"/>
    <cellStyle name="20% - Accent5 3" xfId="1428"/>
    <cellStyle name="20% - Accent5 3 2" xfId="1429"/>
    <cellStyle name="20% - Accent5 3_Sez_Boq_Superstructure part-FORMATED" xfId="1430"/>
    <cellStyle name="20% - Accent5 4" xfId="1431"/>
    <cellStyle name="20% - Accent5 4 2" xfId="1839"/>
    <cellStyle name="20% - Accent5 5" xfId="1424"/>
    <cellStyle name="20% - Accent5 5 2" xfId="1840"/>
    <cellStyle name="20% - Accent6 2" xfId="1433"/>
    <cellStyle name="20% - Accent6 2 2" xfId="1434"/>
    <cellStyle name="20% - Accent6 2_Sez_Boq_Superstructure part-FORMATED" xfId="1435"/>
    <cellStyle name="20% - Accent6 3" xfId="1436"/>
    <cellStyle name="20% - Accent6 3 2" xfId="1437"/>
    <cellStyle name="20% - Accent6 3_Sez_Boq_Superstructure part-FORMATED" xfId="1438"/>
    <cellStyle name="20% - Accent6 4" xfId="1439"/>
    <cellStyle name="20% - Accent6 4 2" xfId="1841"/>
    <cellStyle name="20% - Accent6 5" xfId="1432"/>
    <cellStyle name="20% - Accent6 5 2" xfId="1842"/>
    <cellStyle name="40% - Accent1 2" xfId="1441"/>
    <cellStyle name="40% - Accent1 2 2" xfId="1442"/>
    <cellStyle name="40% - Accent1 2_Sez_Boq_Superstructure part-FORMATED" xfId="1443"/>
    <cellStyle name="40% - Accent1 3" xfId="1444"/>
    <cellStyle name="40% - Accent1 3 1 2" xfId="17"/>
    <cellStyle name="40% - Accent1 3 2" xfId="1445"/>
    <cellStyle name="40% - Accent1 3_Sez_Boq_Superstructure part-FORMATED" xfId="1446"/>
    <cellStyle name="40% - Accent1 4" xfId="1447"/>
    <cellStyle name="40% - Accent1 4 2" xfId="1843"/>
    <cellStyle name="40% - Accent1 5" xfId="1440"/>
    <cellStyle name="40% - Accent1 5 2" xfId="1844"/>
    <cellStyle name="40% - Accent2 2" xfId="1449"/>
    <cellStyle name="40% - Accent2 2 2" xfId="1450"/>
    <cellStyle name="40% - Accent2 2_Sez_Boq_Superstructure part-FORMATED" xfId="1451"/>
    <cellStyle name="40% - Accent2 3" xfId="1452"/>
    <cellStyle name="40% - Accent2 3 2" xfId="1453"/>
    <cellStyle name="40% - Accent2 3_Sez_Boq_Superstructure part-FORMATED" xfId="1454"/>
    <cellStyle name="40% - Accent2 4" xfId="1455"/>
    <cellStyle name="40% - Accent2 4 2" xfId="1845"/>
    <cellStyle name="40% - Accent2 5" xfId="1448"/>
    <cellStyle name="40% - Accent2 5 2" xfId="1846"/>
    <cellStyle name="40% - Accent3 2" xfId="1457"/>
    <cellStyle name="40% - Accent3 2 2" xfId="1458"/>
    <cellStyle name="40% - Accent3 2_Sez_Boq_Superstructure part-FORMATED" xfId="1459"/>
    <cellStyle name="40% - Accent3 3" xfId="1460"/>
    <cellStyle name="40% - Accent3 3 2" xfId="1461"/>
    <cellStyle name="40% - Accent3 3_Sez_Boq_Superstructure part-FORMATED" xfId="1462"/>
    <cellStyle name="40% - Accent3 4" xfId="1463"/>
    <cellStyle name="40% - Accent3 4 2" xfId="1847"/>
    <cellStyle name="40% - Accent3 5" xfId="1456"/>
    <cellStyle name="40% - Accent3 5 2" xfId="1848"/>
    <cellStyle name="40% - Accent4 2" xfId="1465"/>
    <cellStyle name="40% - Accent4 2 2" xfId="1466"/>
    <cellStyle name="40% - Accent4 2_Sez_Boq_Superstructure part-FORMATED" xfId="1467"/>
    <cellStyle name="40% - Accent4 3" xfId="1468"/>
    <cellStyle name="40% - Accent4 3 2" xfId="1469"/>
    <cellStyle name="40% - Accent4 3_Sez_Boq_Superstructure part-FORMATED" xfId="1470"/>
    <cellStyle name="40% - Accent4 4" xfId="1471"/>
    <cellStyle name="40% - Accent4 4 2" xfId="1849"/>
    <cellStyle name="40% - Accent4 5" xfId="1464"/>
    <cellStyle name="40% - Accent4 5 2" xfId="1850"/>
    <cellStyle name="40% - Accent5 2" xfId="1473"/>
    <cellStyle name="40% - Accent5 2 2" xfId="1474"/>
    <cellStyle name="40% - Accent5 2_Sez_Boq_Superstructure part-FORMATED" xfId="1475"/>
    <cellStyle name="40% - Accent5 3" xfId="1476"/>
    <cellStyle name="40% - Accent5 3 2" xfId="1477"/>
    <cellStyle name="40% - Accent5 3_Sez_Boq_Superstructure part-FORMATED" xfId="1478"/>
    <cellStyle name="40% - Accent5 4" xfId="1479"/>
    <cellStyle name="40% - Accent5 4 2" xfId="1851"/>
    <cellStyle name="40% - Accent5 5" xfId="1472"/>
    <cellStyle name="40% - Accent5 5 2" xfId="1852"/>
    <cellStyle name="40% - Accent6 2" xfId="1481"/>
    <cellStyle name="40% - Accent6 2 2" xfId="1482"/>
    <cellStyle name="40% - Accent6 2_Sez_Boq_Superstructure part-FORMATED" xfId="1483"/>
    <cellStyle name="40% - Accent6 3" xfId="1484"/>
    <cellStyle name="40% - Accent6 3 2" xfId="1485"/>
    <cellStyle name="40% - Accent6 3_Sez_Boq_Superstructure part-FORMATED" xfId="1486"/>
    <cellStyle name="40% - Accent6 4" xfId="1487"/>
    <cellStyle name="40% - Accent6 4 2" xfId="1853"/>
    <cellStyle name="40% - Accent6 5" xfId="1480"/>
    <cellStyle name="40% - Accent6 5 2" xfId="1854"/>
    <cellStyle name="60% - Accent1 2" xfId="1489"/>
    <cellStyle name="60% - Accent1 2 2" xfId="1490"/>
    <cellStyle name="60% - Accent1 2_Sez_Boq_Superstructure part-FORMATED" xfId="1491"/>
    <cellStyle name="60% - Accent1 3" xfId="1492"/>
    <cellStyle name="60% - Accent1 3 2" xfId="1493"/>
    <cellStyle name="60% - Accent1 3_Sez_Boq_Superstructure part-FORMATED" xfId="1494"/>
    <cellStyle name="60% - Accent1 4" xfId="1495"/>
    <cellStyle name="60% - Accent1 5" xfId="1488"/>
    <cellStyle name="60% - Accent2 2" xfId="1497"/>
    <cellStyle name="60% - Accent2 2 2" xfId="1498"/>
    <cellStyle name="60% - Accent2 2_Sez_Boq_Superstructure part-FORMATED" xfId="1499"/>
    <cellStyle name="60% - Accent2 3" xfId="1500"/>
    <cellStyle name="60% - Accent2 3 2" xfId="1501"/>
    <cellStyle name="60% - Accent2 3_Sez_Boq_Superstructure part-FORMATED" xfId="1502"/>
    <cellStyle name="60% - Accent2 4" xfId="1503"/>
    <cellStyle name="60% - Accent2 5" xfId="1496"/>
    <cellStyle name="60% - Accent3 2" xfId="1505"/>
    <cellStyle name="60% - Accent3 2 2" xfId="1506"/>
    <cellStyle name="60% - Accent3 2_Sez_Boq_Superstructure part-FORMATED" xfId="1507"/>
    <cellStyle name="60% - Accent3 3" xfId="1508"/>
    <cellStyle name="60% - Accent3 3 2" xfId="1509"/>
    <cellStyle name="60% - Accent3 3_Sez_Boq_Superstructure part-FORMATED" xfId="1510"/>
    <cellStyle name="60% - Accent3 4" xfId="1511"/>
    <cellStyle name="60% - Accent3 5" xfId="1504"/>
    <cellStyle name="60% - Accent4 2" xfId="1513"/>
    <cellStyle name="60% - Accent4 2 2" xfId="1514"/>
    <cellStyle name="60% - Accent4 2_Sez_Boq_Superstructure part-FORMATED" xfId="1515"/>
    <cellStyle name="60% - Accent4 3" xfId="1516"/>
    <cellStyle name="60% - Accent4 3 2" xfId="1517"/>
    <cellStyle name="60% - Accent4 3_Sez_Boq_Superstructure part-FORMATED" xfId="1518"/>
    <cellStyle name="60% - Accent4 4" xfId="1519"/>
    <cellStyle name="60% - Accent4 5" xfId="1512"/>
    <cellStyle name="60% - Accent5 2" xfId="1521"/>
    <cellStyle name="60% - Accent5 2 2" xfId="1522"/>
    <cellStyle name="60% - Accent5 2_Sez_Boq_Superstructure part-FORMATED" xfId="1523"/>
    <cellStyle name="60% - Accent5 3" xfId="1524"/>
    <cellStyle name="60% - Accent5 3 2" xfId="1525"/>
    <cellStyle name="60% - Accent5 3_Sez_Boq_Superstructure part-FORMATED" xfId="1526"/>
    <cellStyle name="60% - Accent5 4" xfId="1527"/>
    <cellStyle name="60% - Accent5 5" xfId="1520"/>
    <cellStyle name="60% - Accent6 2" xfId="1529"/>
    <cellStyle name="60% - Accent6 2 2" xfId="1530"/>
    <cellStyle name="60% - Accent6 2_Sez_Boq_Superstructure part-FORMATED" xfId="1531"/>
    <cellStyle name="60% - Accent6 3" xfId="1532"/>
    <cellStyle name="60% - Accent6 3 2" xfId="1533"/>
    <cellStyle name="60% - Accent6 3_Sez_Boq_Superstructure part-FORMATED" xfId="1534"/>
    <cellStyle name="60% - Accent6 4" xfId="1535"/>
    <cellStyle name="60% - Accent6 5" xfId="1528"/>
    <cellStyle name="A4 Small 210 x 297 mm" xfId="1855"/>
    <cellStyle name="Accent1 2" xfId="1537"/>
    <cellStyle name="Accent1 2 2" xfId="1538"/>
    <cellStyle name="Accent1 2_Sez_Boq_Superstructure part-FORMATED" xfId="1539"/>
    <cellStyle name="Accent1 3" xfId="1540"/>
    <cellStyle name="Accent1 3 2" xfId="1541"/>
    <cellStyle name="Accent1 3_Sez_Boq_Superstructure part-FORMATED" xfId="1542"/>
    <cellStyle name="Accent1 4" xfId="1543"/>
    <cellStyle name="Accent1 5" xfId="1536"/>
    <cellStyle name="Accent2 2" xfId="1545"/>
    <cellStyle name="Accent2 2 2" xfId="1546"/>
    <cellStyle name="Accent2 2_Sez_Boq_Superstructure part-FORMATED" xfId="1547"/>
    <cellStyle name="Accent2 3" xfId="1548"/>
    <cellStyle name="Accent2 3 2" xfId="1549"/>
    <cellStyle name="Accent2 3_Sez_Boq_Superstructure part-FORMATED" xfId="1550"/>
    <cellStyle name="Accent2 4" xfId="1551"/>
    <cellStyle name="Accent2 5" xfId="1544"/>
    <cellStyle name="Accent3 2" xfId="1553"/>
    <cellStyle name="Accent3 2 2" xfId="1554"/>
    <cellStyle name="Accent3 2_Sez_Boq_Superstructure part-FORMATED" xfId="1555"/>
    <cellStyle name="Accent3 3" xfId="1556"/>
    <cellStyle name="Accent3 3 2" xfId="1557"/>
    <cellStyle name="Accent3 3_Sez_Boq_Superstructure part-FORMATED" xfId="1558"/>
    <cellStyle name="Accent3 4" xfId="1559"/>
    <cellStyle name="Accent3 5" xfId="1552"/>
    <cellStyle name="Accent4 2" xfId="1561"/>
    <cellStyle name="Accent4 2 2" xfId="1562"/>
    <cellStyle name="Accent4 2_Sez_Boq_Superstructure part-FORMATED" xfId="1563"/>
    <cellStyle name="Accent4 3" xfId="1564"/>
    <cellStyle name="Accent4 3 2" xfId="1565"/>
    <cellStyle name="Accent4 3_Sez_Boq_Superstructure part-FORMATED" xfId="1566"/>
    <cellStyle name="Accent4 4" xfId="1567"/>
    <cellStyle name="Accent4 5" xfId="1560"/>
    <cellStyle name="Accent5 2" xfId="1569"/>
    <cellStyle name="Accent5 2 2" xfId="1570"/>
    <cellStyle name="Accent5 2_Sez_Boq_Superstructure part-FORMATED" xfId="1571"/>
    <cellStyle name="Accent5 3" xfId="1572"/>
    <cellStyle name="Accent5 3 2" xfId="1573"/>
    <cellStyle name="Accent5 3_Sez_Boq_Superstructure part-FORMATED" xfId="1574"/>
    <cellStyle name="Accent5 4" xfId="1575"/>
    <cellStyle name="Accent5 5" xfId="1568"/>
    <cellStyle name="Accent6 2" xfId="1577"/>
    <cellStyle name="Accent6 2 2" xfId="1578"/>
    <cellStyle name="Accent6 2_Sez_Boq_Superstructure part-FORMATED" xfId="1579"/>
    <cellStyle name="Accent6 3" xfId="1580"/>
    <cellStyle name="Accent6 3 2" xfId="1581"/>
    <cellStyle name="Accent6 3_Sez_Boq_Superstructure part-FORMATED" xfId="1582"/>
    <cellStyle name="Accent6 4" xfId="1583"/>
    <cellStyle name="Accent6 5" xfId="1576"/>
    <cellStyle name="AMAR1" xfId="1856"/>
    <cellStyle name="Bad 2" xfId="1585"/>
    <cellStyle name="Bad 2 2" xfId="1586"/>
    <cellStyle name="Bad 2_Sez_Boq_Superstructure part-FORMATED" xfId="1587"/>
    <cellStyle name="Bad 3" xfId="1588"/>
    <cellStyle name="Bad 3 2" xfId="1589"/>
    <cellStyle name="Bad 3_Sez_Boq_Superstructure part-FORMATED" xfId="1590"/>
    <cellStyle name="Bad 4" xfId="1591"/>
    <cellStyle name="Bad 5" xfId="1584"/>
    <cellStyle name="C                      " xfId="1592"/>
    <cellStyle name="Ç¥ÁØ_Book1" xfId="1593"/>
    <cellStyle name="Calc Currency (0)" xfId="1594"/>
    <cellStyle name="Calc Currency (2)" xfId="1595"/>
    <cellStyle name="Calc Percent (0)" xfId="1596"/>
    <cellStyle name="Calc Percent (1)" xfId="1597"/>
    <cellStyle name="Calc Percent (2)" xfId="1598"/>
    <cellStyle name="Calc Units (0)" xfId="1599"/>
    <cellStyle name="Calc Units (1)" xfId="1600"/>
    <cellStyle name="Calc Units (2)" xfId="1601"/>
    <cellStyle name="Calculation 2" xfId="1603"/>
    <cellStyle name="Calculation 2 2" xfId="1604"/>
    <cellStyle name="Calculation 2_Sez_Boq_Superstructure part-FORMATED" xfId="1605"/>
    <cellStyle name="Calculation 3" xfId="1606"/>
    <cellStyle name="Calculation 3 2" xfId="1607"/>
    <cellStyle name="Calculation 3_Sez_Boq_Superstructure part-FORMATED" xfId="1608"/>
    <cellStyle name="Calculation 4" xfId="1609"/>
    <cellStyle name="Calculation 5" xfId="1602"/>
    <cellStyle name="Check Cell 2" xfId="1611"/>
    <cellStyle name="Check Cell 2 2" xfId="1612"/>
    <cellStyle name="Check Cell 2_Sez_Boq_Superstructure part-FORMATED" xfId="1613"/>
    <cellStyle name="Check Cell 3" xfId="1614"/>
    <cellStyle name="Check Cell 3 2" xfId="1615"/>
    <cellStyle name="Check Cell 3_Sez_Boq_Superstructure part-FORMATED" xfId="1616"/>
    <cellStyle name="Check Cell 4" xfId="1617"/>
    <cellStyle name="Check Cell 5" xfId="1610"/>
    <cellStyle name="Column centered" xfId="1618"/>
    <cellStyle name="Column text left" xfId="1619"/>
    <cellStyle name="Comma" xfId="2033" builtinId="3"/>
    <cellStyle name="Comma [00]" xfId="1620"/>
    <cellStyle name="Comma 10" xfId="1857"/>
    <cellStyle name="Comma 10 2" xfId="1858"/>
    <cellStyle name="Comma 10 2 2" xfId="1859"/>
    <cellStyle name="Comma 10 20" xfId="1860"/>
    <cellStyle name="Comma 10 21" xfId="1861"/>
    <cellStyle name="Comma 108" xfId="1862"/>
    <cellStyle name="Comma 11" xfId="1863"/>
    <cellStyle name="Comma 12" xfId="1864"/>
    <cellStyle name="Comma 13" xfId="1865"/>
    <cellStyle name="Comma 14" xfId="1866"/>
    <cellStyle name="Comma 15" xfId="1867"/>
    <cellStyle name="Comma 15 2" xfId="1868"/>
    <cellStyle name="Comma 16" xfId="1869"/>
    <cellStyle name="Comma 17" xfId="1870"/>
    <cellStyle name="Comma 17 13" xfId="1871"/>
    <cellStyle name="Comma 17 13 2" xfId="1872"/>
    <cellStyle name="Comma 17 2" xfId="1873"/>
    <cellStyle name="Comma 18" xfId="1874"/>
    <cellStyle name="Comma 18 2" xfId="1875"/>
    <cellStyle name="Comma 19" xfId="1876"/>
    <cellStyle name="Comma 2" xfId="1621"/>
    <cellStyle name="Comma 2 11" xfId="1877"/>
    <cellStyle name="Comma 2 16 2" xfId="1878"/>
    <cellStyle name="Comma 2 2" xfId="1622"/>
    <cellStyle name="Comma 2 2 2" xfId="1879"/>
    <cellStyle name="Comma 2 2 2 2" xfId="1880"/>
    <cellStyle name="Comma 2 3" xfId="1623"/>
    <cellStyle name="Comma 2 3 2" xfId="1881"/>
    <cellStyle name="Comma 2 4" xfId="1624"/>
    <cellStyle name="Comma 2 4 2" xfId="1882"/>
    <cellStyle name="Comma 2 5" xfId="1821"/>
    <cellStyle name="Comma 2 5 2" xfId="1883"/>
    <cellStyle name="Comma 2 6" xfId="1829"/>
    <cellStyle name="Comma 2 6 2" xfId="1830"/>
    <cellStyle name="Comma 2 6 3" xfId="2017"/>
    <cellStyle name="Comma 2 7" xfId="2026"/>
    <cellStyle name="Comma 2_ASSUMPTION SHEET-29-04-11" xfId="1625"/>
    <cellStyle name="Comma 20" xfId="1884"/>
    <cellStyle name="Comma 21" xfId="1885"/>
    <cellStyle name="Comma 22" xfId="2018"/>
    <cellStyle name="Comma 23" xfId="2025"/>
    <cellStyle name="Comma 3" xfId="1626"/>
    <cellStyle name="Comma 3 2" xfId="1627"/>
    <cellStyle name="Comma 3 2 2 2" xfId="1886"/>
    <cellStyle name="Comma 3 3" xfId="2019"/>
    <cellStyle name="Comma 3_ALL WORK" xfId="1628"/>
    <cellStyle name="Comma 4" xfId="1629"/>
    <cellStyle name="Comma 5" xfId="1630"/>
    <cellStyle name="Comma 5 2" xfId="1887"/>
    <cellStyle name="Comma 5 2 2" xfId="1888"/>
    <cellStyle name="Comma 5 3" xfId="1889"/>
    <cellStyle name="Comma 5 3 2" xfId="1890"/>
    <cellStyle name="Comma 6" xfId="1631"/>
    <cellStyle name="Comma 6 2" xfId="1632"/>
    <cellStyle name="Comma 6 2 2" xfId="1891"/>
    <cellStyle name="Comma 7" xfId="1825"/>
    <cellStyle name="Comma 8" xfId="1892"/>
    <cellStyle name="Comma 81" xfId="1893"/>
    <cellStyle name="Comma 81 2" xfId="1894"/>
    <cellStyle name="Comma 9" xfId="1895"/>
    <cellStyle name="Comŭa" xfId="1633"/>
    <cellStyle name="Currency [00]" xfId="1634"/>
    <cellStyle name="Date Short" xfId="1635"/>
    <cellStyle name="DELTA" xfId="1636"/>
    <cellStyle name="Enter Currency (0)" xfId="1637"/>
    <cellStyle name="Enter Currency (2)" xfId="1638"/>
    <cellStyle name="Enter Units (0)" xfId="1639"/>
    <cellStyle name="Enter Units (1)" xfId="1640"/>
    <cellStyle name="Enter Units (2)" xfId="1641"/>
    <cellStyle name="Euro" xfId="1642"/>
    <cellStyle name="Excel Built-in Normal" xfId="1896"/>
    <cellStyle name="Excel Built-in Normal 2" xfId="1897"/>
    <cellStyle name="Explanatory Text 2" xfId="1644"/>
    <cellStyle name="Explanatory Text 2 2" xfId="1645"/>
    <cellStyle name="Explanatory Text 3" xfId="1646"/>
    <cellStyle name="Explanatory Text 3 2" xfId="1647"/>
    <cellStyle name="Explanatory Text 4" xfId="1648"/>
    <cellStyle name="Explanatory Text 5" xfId="1643"/>
    <cellStyle name="FORM" xfId="1"/>
    <cellStyle name="Good 2" xfId="1650"/>
    <cellStyle name="Good 2 2" xfId="1651"/>
    <cellStyle name="Good 2_Sez_Boq_Superstructure part-FORMATED" xfId="1652"/>
    <cellStyle name="Good 3" xfId="1653"/>
    <cellStyle name="Good 3 2" xfId="1654"/>
    <cellStyle name="Good 3_Sez_Boq_Superstructure part-FORMATED" xfId="1655"/>
    <cellStyle name="Good 4" xfId="1656"/>
    <cellStyle name="Good 5" xfId="1649"/>
    <cellStyle name="Grey" xfId="2"/>
    <cellStyle name="Header1" xfId="3"/>
    <cellStyle name="Header2" xfId="4"/>
    <cellStyle name="Heading 1 2" xfId="1658"/>
    <cellStyle name="Heading 1 2 2" xfId="1659"/>
    <cellStyle name="Heading 1 3" xfId="1660"/>
    <cellStyle name="Heading 1 3 2" xfId="1661"/>
    <cellStyle name="Heading 1 4" xfId="1662"/>
    <cellStyle name="Heading 1 5" xfId="1657"/>
    <cellStyle name="Heading 2 2" xfId="1664"/>
    <cellStyle name="Heading 2 2 2" xfId="1665"/>
    <cellStyle name="Heading 2 3" xfId="1666"/>
    <cellStyle name="Heading 2 3 2" xfId="1667"/>
    <cellStyle name="Heading 2 4" xfId="1668"/>
    <cellStyle name="Heading 2 5" xfId="1663"/>
    <cellStyle name="Heading 3 2" xfId="1670"/>
    <cellStyle name="Heading 3 2 2" xfId="1671"/>
    <cellStyle name="Heading 3 3" xfId="1672"/>
    <cellStyle name="Heading 3 3 2" xfId="1673"/>
    <cellStyle name="Heading 3 4" xfId="1674"/>
    <cellStyle name="Heading 3 5" xfId="1669"/>
    <cellStyle name="Heading 4 2" xfId="1676"/>
    <cellStyle name="Heading 4 2 2" xfId="1677"/>
    <cellStyle name="Heading 4 3" xfId="1678"/>
    <cellStyle name="Heading 4 3 2" xfId="1679"/>
    <cellStyle name="Heading 4 4" xfId="1680"/>
    <cellStyle name="Heading 4 5" xfId="1675"/>
    <cellStyle name="Hyperlink 2" xfId="1681"/>
    <cellStyle name="Input [yellow]" xfId="5"/>
    <cellStyle name="Input 2" xfId="1683"/>
    <cellStyle name="Input 2 2" xfId="1684"/>
    <cellStyle name="Input 2_Sez_Boq_Superstructure part-FORMATED" xfId="1685"/>
    <cellStyle name="Input 3" xfId="1686"/>
    <cellStyle name="Input 3 2" xfId="1687"/>
    <cellStyle name="Input 3_Sez_Boq_Superstructure part-FORMATED" xfId="1688"/>
    <cellStyle name="Input 4" xfId="1689"/>
    <cellStyle name="Input 5" xfId="1682"/>
    <cellStyle name="Link Currency (0)" xfId="1690"/>
    <cellStyle name="Link Currency (2)" xfId="1691"/>
    <cellStyle name="Link Units (0)" xfId="1692"/>
    <cellStyle name="Link Units (1)" xfId="1693"/>
    <cellStyle name="Link Units (2)" xfId="1694"/>
    <cellStyle name="Linked Cell 2" xfId="1696"/>
    <cellStyle name="Linked Cell 2 2" xfId="1697"/>
    <cellStyle name="Linked Cell 3" xfId="1698"/>
    <cellStyle name="Linked Cell 3 2" xfId="1699"/>
    <cellStyle name="Linked Cell 4" xfId="1700"/>
    <cellStyle name="Linked Cell 5" xfId="1695"/>
    <cellStyle name="Migliaia (0)_Camera matrimoniale (3) megaros" xfId="1701"/>
    <cellStyle name="Milliers [0]_laroux" xfId="1702"/>
    <cellStyle name="Milliers_laroux" xfId="1703"/>
    <cellStyle name="Monétaire [0]_laroux" xfId="1704"/>
    <cellStyle name="Monétaire_laroux" xfId="1705"/>
    <cellStyle name="Neutral 2" xfId="1707"/>
    <cellStyle name="Neutral 2 2" xfId="1708"/>
    <cellStyle name="Neutral 2_Sez_Boq_Superstructure part-FORMATED" xfId="1709"/>
    <cellStyle name="Neutral 3" xfId="1710"/>
    <cellStyle name="Neutral 3 2" xfId="1711"/>
    <cellStyle name="Neutral 3_Sez_Boq_Superstructure part-FORMATED" xfId="1712"/>
    <cellStyle name="Neutral 4" xfId="1713"/>
    <cellStyle name="Neutral 5" xfId="1706"/>
    <cellStyle name="Nor}al" xfId="1714"/>
    <cellStyle name="Normal" xfId="0" builtinId="0"/>
    <cellStyle name="Normal - Style1" xfId="6"/>
    <cellStyle name="Normal - Style1 2 2 2" xfId="1820"/>
    <cellStyle name="Normal - Style1 7" xfId="18"/>
    <cellStyle name="Normal - Style1 7 2" xfId="1715"/>
    <cellStyle name="Normal 10" xfId="1898"/>
    <cellStyle name="Normal 10 10" xfId="1899"/>
    <cellStyle name="Normal 10 2" xfId="1716"/>
    <cellStyle name="Normal 10 2 5" xfId="2020"/>
    <cellStyle name="Normal 100 3" xfId="1900"/>
    <cellStyle name="Normal 11" xfId="1901"/>
    <cellStyle name="Normal 11 17" xfId="1902"/>
    <cellStyle name="Normal 11 18" xfId="1903"/>
    <cellStyle name="Normal 11 19" xfId="1904"/>
    <cellStyle name="Normal 11 2" xfId="1905"/>
    <cellStyle name="Normal 11 2 2" xfId="1906"/>
    <cellStyle name="Normal 11 20" xfId="1907"/>
    <cellStyle name="Normal 116" xfId="1908"/>
    <cellStyle name="Normal 12" xfId="1717"/>
    <cellStyle name="Normal 12 17" xfId="1909"/>
    <cellStyle name="Normal 12 18" xfId="1910"/>
    <cellStyle name="Normal 12 19" xfId="1911"/>
    <cellStyle name="Normal 12 2" xfId="1912"/>
    <cellStyle name="Normal 12 20" xfId="1913"/>
    <cellStyle name="Normal 12 3" xfId="1718"/>
    <cellStyle name="Normal 120" xfId="1914"/>
    <cellStyle name="Normal 127" xfId="1915"/>
    <cellStyle name="Normal 13" xfId="1916"/>
    <cellStyle name="Normal 13 17" xfId="1917"/>
    <cellStyle name="Normal 13 18" xfId="1918"/>
    <cellStyle name="Normal 13 19" xfId="1919"/>
    <cellStyle name="Normal 13 2" xfId="1920"/>
    <cellStyle name="Normal 13 20" xfId="1921"/>
    <cellStyle name="Normal 14" xfId="1922"/>
    <cellStyle name="Normal 15" xfId="1923"/>
    <cellStyle name="Normal 16" xfId="1924"/>
    <cellStyle name="Normal 17" xfId="1925"/>
    <cellStyle name="Normal 18" xfId="1926"/>
    <cellStyle name="Normal 19" xfId="1927"/>
    <cellStyle name="Normal 19 2" xfId="1928"/>
    <cellStyle name="Normal 2" xfId="11"/>
    <cellStyle name="Normal 2 1" xfId="1719"/>
    <cellStyle name="Normal 2 10" xfId="1929"/>
    <cellStyle name="Normal 2 10 2" xfId="1930"/>
    <cellStyle name="Normal 2 11" xfId="1931"/>
    <cellStyle name="Normal 2 12" xfId="1932"/>
    <cellStyle name="Normal 2 13" xfId="1933"/>
    <cellStyle name="Normal 2 14" xfId="1934"/>
    <cellStyle name="Normal 2 15" xfId="1720"/>
    <cellStyle name="Normal 2 16" xfId="2024"/>
    <cellStyle name="Normal 2 2" xfId="1721"/>
    <cellStyle name="Normal 2 2 10" xfId="1827"/>
    <cellStyle name="Normal 2 2 11" xfId="1935"/>
    <cellStyle name="Normal 2 2 12" xfId="1936"/>
    <cellStyle name="Normal 2 2 13" xfId="1937"/>
    <cellStyle name="Normal 2 2 2" xfId="1722"/>
    <cellStyle name="Normal 2 2 2 10" xfId="16"/>
    <cellStyle name="Normal 2 2 2 2" xfId="1723"/>
    <cellStyle name="Normal 2 2 2 2 2" xfId="1724"/>
    <cellStyle name="Normal 2 2 2 2_arch-4th floor" xfId="1725"/>
    <cellStyle name="Normal 2 2 2 3" xfId="1938"/>
    <cellStyle name="Normal 2 2 2 4" xfId="1939"/>
    <cellStyle name="Normal 2 2 2 5" xfId="1940"/>
    <cellStyle name="Normal 2 2 2 6" xfId="1941"/>
    <cellStyle name="Normal 2 2 2 7" xfId="1942"/>
    <cellStyle name="Normal 2 2 2 8" xfId="12"/>
    <cellStyle name="Normal 2 2 2 8 2" xfId="1726"/>
    <cellStyle name="Normal 2 2 2 8 3" xfId="1727"/>
    <cellStyle name="Normal 2 2 2 9" xfId="1943"/>
    <cellStyle name="Normal 2 2 2_arch-4th floor" xfId="1728"/>
    <cellStyle name="Normal 2 2 3" xfId="1729"/>
    <cellStyle name="Normal 2 2 4" xfId="1944"/>
    <cellStyle name="Normal 2 2 5" xfId="1945"/>
    <cellStyle name="Normal 2 2 6" xfId="1946"/>
    <cellStyle name="Normal 2 2 7" xfId="1947"/>
    <cellStyle name="Normal 2 2 8" xfId="1948"/>
    <cellStyle name="Normal 2 2 9" xfId="1949"/>
    <cellStyle name="Normal 2 2_arch-4th floor" xfId="1730"/>
    <cellStyle name="Normal 2 3" xfId="1731"/>
    <cellStyle name="Normal 2 32" xfId="1950"/>
    <cellStyle name="Normal 2 4" xfId="1732"/>
    <cellStyle name="Normal 2 4 10" xfId="1951"/>
    <cellStyle name="Normal 2 4 2" xfId="1733"/>
    <cellStyle name="Normal 2 4 3" xfId="1952"/>
    <cellStyle name="Normal 2 4 4" xfId="1953"/>
    <cellStyle name="Normal 2 4 5" xfId="1954"/>
    <cellStyle name="Normal 2 4 6" xfId="1955"/>
    <cellStyle name="Normal 2 4 7" xfId="1956"/>
    <cellStyle name="Normal 2 4 8" xfId="1957"/>
    <cellStyle name="Normal 2 4 9" xfId="1958"/>
    <cellStyle name="Normal 2 4_arch-4th floor" xfId="1734"/>
    <cellStyle name="Normal 2 5" xfId="1959"/>
    <cellStyle name="Normal 2 6" xfId="1960"/>
    <cellStyle name="Normal 2 7" xfId="1961"/>
    <cellStyle name="Normal 2 8" xfId="1962"/>
    <cellStyle name="Normal 2 9" xfId="1963"/>
    <cellStyle name="Normal 2_02 - Plumbing (Internal &amp; External) 19.01.11" xfId="1964"/>
    <cellStyle name="Normal 20" xfId="1965"/>
    <cellStyle name="Normal 20 2" xfId="1966"/>
    <cellStyle name="Normal 21" xfId="1735"/>
    <cellStyle name="Normal 22" xfId="1967"/>
    <cellStyle name="Normal 23" xfId="1968"/>
    <cellStyle name="Normal 24" xfId="1969"/>
    <cellStyle name="Normal 25" xfId="1970"/>
    <cellStyle name="Normal 26" xfId="1971"/>
    <cellStyle name="Normal 26 2" xfId="1972"/>
    <cellStyle name="Normal 27" xfId="20"/>
    <cellStyle name="Normal 27 2" xfId="1973"/>
    <cellStyle name="Normal 28" xfId="1974"/>
    <cellStyle name="Normal 29" xfId="1975"/>
    <cellStyle name="Normal 3" xfId="1736"/>
    <cellStyle name="Normal 3 12 3" xfId="1976"/>
    <cellStyle name="Normal 3 2" xfId="1737"/>
    <cellStyle name="Normal 3 2 2" xfId="1977"/>
    <cellStyle name="Normal 3 3" xfId="1826"/>
    <cellStyle name="Normal 3 3 6 4" xfId="1978"/>
    <cellStyle name="Normal 3_BLK-EST-DLF" xfId="1738"/>
    <cellStyle name="Normal 30" xfId="1979"/>
    <cellStyle name="Normal 31" xfId="2023"/>
    <cellStyle name="Normal 35" xfId="1980"/>
    <cellStyle name="Normal 4" xfId="1739"/>
    <cellStyle name="Normal 4 10" xfId="1981"/>
    <cellStyle name="Normal 4 10 2" xfId="1982"/>
    <cellStyle name="Normal 4 2" xfId="1983"/>
    <cellStyle name="Normal 4 3" xfId="1984"/>
    <cellStyle name="Normal 4 3 2" xfId="1985"/>
    <cellStyle name="Normal 4 4" xfId="1986"/>
    <cellStyle name="Normal 4 4 2" xfId="1987"/>
    <cellStyle name="Normal 4 5" xfId="1988"/>
    <cellStyle name="Normal 4 5 2" xfId="1989"/>
    <cellStyle name="Normal 4 6" xfId="1990"/>
    <cellStyle name="Normal 4 6 2" xfId="1991"/>
    <cellStyle name="Normal 4 7" xfId="1992"/>
    <cellStyle name="Normal 4 7 2" xfId="1993"/>
    <cellStyle name="Normal 4 8" xfId="1994"/>
    <cellStyle name="Normal 4 8 2" xfId="1995"/>
    <cellStyle name="Normal 4 9" xfId="1996"/>
    <cellStyle name="Normal 4 9 2" xfId="1997"/>
    <cellStyle name="Normal 4_Ventilation Budget (Optional) 02.03.2011" xfId="1998"/>
    <cellStyle name="Normal 5" xfId="1740"/>
    <cellStyle name="Normal 51" xfId="1999"/>
    <cellStyle name="Normal 52" xfId="2000"/>
    <cellStyle name="Normal 54" xfId="2001"/>
    <cellStyle name="Normal 54 2 3" xfId="2002"/>
    <cellStyle name="Normal 54 2 3 2" xfId="2003"/>
    <cellStyle name="Normal 54 2 3 6" xfId="1741"/>
    <cellStyle name="Normal 6" xfId="1742"/>
    <cellStyle name="Normal 60" xfId="1823"/>
    <cellStyle name="Normal 61" xfId="1822"/>
    <cellStyle name="Normal 62" xfId="1743"/>
    <cellStyle name="Normal 63" xfId="1824"/>
    <cellStyle name="Normal 7" xfId="1744"/>
    <cellStyle name="Normal 70" xfId="1745"/>
    <cellStyle name="Normal 73" xfId="13"/>
    <cellStyle name="Normal 74" xfId="2004"/>
    <cellStyle name="Normal 77" xfId="2005"/>
    <cellStyle name="Normal 79" xfId="15"/>
    <cellStyle name="Normal 8" xfId="21"/>
    <cellStyle name="Normal 8 2 2" xfId="2021"/>
    <cellStyle name="Normal 8 2 3" xfId="2022"/>
    <cellStyle name="Normal 9" xfId="1828"/>
    <cellStyle name="Normal 9 2" xfId="1746"/>
    <cellStyle name="Normal 9 2 13" xfId="2006"/>
    <cellStyle name="Normal 9 3" xfId="2016"/>
    <cellStyle name="Normal 96" xfId="19"/>
    <cellStyle name="Normal 97" xfId="1747"/>
    <cellStyle name="Normal 97 4" xfId="2007"/>
    <cellStyle name="Normal 98 2" xfId="1748"/>
    <cellStyle name="Normal 98 5" xfId="1819"/>
    <cellStyle name="Normal a" xfId="1749"/>
    <cellStyle name="Normal_BLOCK EST - BASEMENT" xfId="2032"/>
    <cellStyle name="Normal_DRAFT-BOQ-CPWD Rate Analysis-7.2.06" xfId="2031"/>
    <cellStyle name="Normal_ESTIMATE WITH MEAS-10.10.08" xfId="2030"/>
    <cellStyle name="Normal_FIN-BOQ-EST-BIO-18.02.08" xfId="2028"/>
    <cellStyle name="Normal_Measurement Plaster-25.12-06" xfId="2029"/>
    <cellStyle name="Normal_RATE-ANALYSIS" xfId="2027"/>
    <cellStyle name="Note 2" xfId="1751"/>
    <cellStyle name="Note 2 2" xfId="1752"/>
    <cellStyle name="Note 2_Sez_Boq_Superstructure part-FORMATED" xfId="1753"/>
    <cellStyle name="Note 3" xfId="1754"/>
    <cellStyle name="Note 3 2" xfId="1755"/>
    <cellStyle name="Note 3_Sez_Boq_Superstructure part-FORMATED" xfId="1756"/>
    <cellStyle name="Note 4" xfId="1757"/>
    <cellStyle name="Note 4 2" xfId="2008"/>
    <cellStyle name="Note 5" xfId="1750"/>
    <cellStyle name="Note 5 2" xfId="2009"/>
    <cellStyle name="Output 2" xfId="1759"/>
    <cellStyle name="Output 2 2" xfId="1760"/>
    <cellStyle name="Output 2_Sez_Boq_Superstructure part-FORMATED" xfId="1761"/>
    <cellStyle name="Output 3" xfId="1762"/>
    <cellStyle name="Output 3 2" xfId="1763"/>
    <cellStyle name="Output 3_Sez_Boq_Superstructure part-FORMATED" xfId="1764"/>
    <cellStyle name="Output 4" xfId="1765"/>
    <cellStyle name="Output 5" xfId="1758"/>
    <cellStyle name="paint" xfId="1766"/>
    <cellStyle name="Percent [0]" xfId="1768"/>
    <cellStyle name="Percent [00]" xfId="1769"/>
    <cellStyle name="Percent [2]" xfId="7"/>
    <cellStyle name="Percent [2] 2" xfId="1770"/>
    <cellStyle name="Percent [2]_FINAL-DE-RGIPT-12.02.2010-WITH RA MKT-1 April-A-Dt.27-01-11" xfId="1771"/>
    <cellStyle name="Percent 2" xfId="1772"/>
    <cellStyle name="Percent 3" xfId="1767"/>
    <cellStyle name="Percent 60" xfId="2010"/>
    <cellStyle name="PrePop Currency (0)" xfId="1773"/>
    <cellStyle name="PrePop Currency (2)" xfId="1774"/>
    <cellStyle name="PrePop Units (0)" xfId="1775"/>
    <cellStyle name="PrePop Units (1)" xfId="1776"/>
    <cellStyle name="PrePop Units (2)" xfId="1777"/>
    <cellStyle name="Standard_aktuell" xfId="1778"/>
    <cellStyle name="Style 1" xfId="8"/>
    <cellStyle name="Style 1 2" xfId="1779"/>
    <cellStyle name="Style 1 2 2" xfId="2011"/>
    <cellStyle name="Style 1 2 2 2 2" xfId="2012"/>
    <cellStyle name="Style 1 2 3" xfId="14"/>
    <cellStyle name="Style 1 3" xfId="1780"/>
    <cellStyle name="Style 1 5" xfId="2013"/>
    <cellStyle name="Style 1_DRAFT-EST-CIVIL-10.12.09" xfId="2014"/>
    <cellStyle name="Style 2" xfId="1781"/>
    <cellStyle name="Style 3" xfId="1782"/>
    <cellStyle name="Style 4" xfId="1783"/>
    <cellStyle name="Style 5" xfId="1784"/>
    <cellStyle name="Style 6" xfId="1785"/>
    <cellStyle name="Text Indent A" xfId="1786"/>
    <cellStyle name="Text Indent B" xfId="1787"/>
    <cellStyle name="Text Indent C" xfId="1788"/>
    <cellStyle name="Times New Roman" xfId="9"/>
    <cellStyle name="Title 2" xfId="1790"/>
    <cellStyle name="Title 2 2" xfId="1791"/>
    <cellStyle name="Title 3" xfId="1792"/>
    <cellStyle name="Title 3 2" xfId="1793"/>
    <cellStyle name="Title 4" xfId="1794"/>
    <cellStyle name="Title 5" xfId="1789"/>
    <cellStyle name="Total 2" xfId="1796"/>
    <cellStyle name="Total 2 2" xfId="1797"/>
    <cellStyle name="Total 3" xfId="1798"/>
    <cellStyle name="Total 3 2" xfId="1799"/>
    <cellStyle name="Total 4" xfId="1800"/>
    <cellStyle name="Total 5" xfId="1795"/>
    <cellStyle name="Tusental (0)_pldt" xfId="1801"/>
    <cellStyle name="Tusental_pldt" xfId="1802"/>
    <cellStyle name="ultant" xfId="1803"/>
    <cellStyle name="v" xfId="1804"/>
    <cellStyle name="Valuta (0)_pldt" xfId="1805"/>
    <cellStyle name="Valuta_pldt" xfId="1806"/>
    <cellStyle name="Warning Text 2" xfId="1808"/>
    <cellStyle name="Warning Text 2 2" xfId="1809"/>
    <cellStyle name="Warning Text 3" xfId="1810"/>
    <cellStyle name="Warning Text 3 2" xfId="1811"/>
    <cellStyle name="Warning Text 4" xfId="1812"/>
    <cellStyle name="Warning Text 5" xfId="1807"/>
    <cellStyle name="쉼표 [0]_ML_Maintenance_Quo_060628" xfId="1813"/>
    <cellStyle name="표준_101" xfId="2015"/>
    <cellStyle name="桁区切り [0.00]_laroux" xfId="1814"/>
    <cellStyle name="桁区切り_laroux" xfId="1815"/>
    <cellStyle name="標準_94物件" xfId="1816"/>
    <cellStyle name="通貨 [0.00]_laroux" xfId="1817"/>
    <cellStyle name="通貨_laroux" xfId="18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11828</xdr:colOff>
      <xdr:row>0</xdr:row>
      <xdr:rowOff>657555</xdr:rowOff>
    </xdr:to>
    <xdr:pic>
      <xdr:nvPicPr>
        <xdr:cNvPr id="4" name="Picture 3">
          <a:extLst>
            <a:ext uri="{FF2B5EF4-FFF2-40B4-BE49-F238E27FC236}">
              <a16:creationId xmlns="" xmlns:a16="http://schemas.microsoft.com/office/drawing/2014/main" id="{5D21ACBE-D156-4C2C-B239-27F6BCD3FAE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60916" cy="657555"/>
        </a:xfrm>
        <a:prstGeom prst="rect">
          <a:avLst/>
        </a:prstGeom>
      </xdr:spPr>
    </xdr:pic>
    <xdr:clientData/>
  </xdr:twoCellAnchor>
  <xdr:oneCellAnchor>
    <xdr:from>
      <xdr:col>0</xdr:col>
      <xdr:colOff>28575</xdr:colOff>
      <xdr:row>235</xdr:row>
      <xdr:rowOff>1</xdr:rowOff>
    </xdr:from>
    <xdr:ext cx="514350" cy="602966"/>
    <xdr:pic>
      <xdr:nvPicPr>
        <xdr:cNvPr id="5" name="Picture 4">
          <a:extLst>
            <a:ext uri="{FF2B5EF4-FFF2-40B4-BE49-F238E27FC236}">
              <a16:creationId xmlns="" xmlns:a16="http://schemas.microsoft.com/office/drawing/2014/main" id="{BA4E7538-2D94-4053-BE88-AE1E31785A1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 y="30308551"/>
          <a:ext cx="514350" cy="602966"/>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asant\projects\PROJECTS\Projects%20A%20-%20G\DMRC%20Headquarters\DMRC%20TENDER%20DOCU%20SAMPLE\RATE%20ANALYSIS%20HYDRAULIC%2017-03-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SAKAL%20CHARITY\Comaparative%20statement\Comparative-3-05-0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sa\SAKAL%20CHARITY\Comaparative%20statement\Comparative-3-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21"/>
      <sheetName val="E22"/>
      <sheetName val="E23"/>
      <sheetName val="E24"/>
      <sheetName val="E25"/>
      <sheetName val="E26"/>
      <sheetName val="E27"/>
      <sheetName val="E28"/>
      <sheetName val="E29"/>
      <sheetName val="E30"/>
      <sheetName val="E31"/>
      <sheetName val="E32"/>
      <sheetName val="E33"/>
      <sheetName val="E35"/>
      <sheetName val="Civil Works"/>
      <sheetName val="basic-data"/>
      <sheetName val="mem-property"/>
      <sheetName val="환율"/>
      <sheetName val="TBAL9697 -group wise  sdpl"/>
      <sheetName val="zone-8"/>
      <sheetName val="MHNO_LEV"/>
      <sheetName val="Civil_Works"/>
      <sheetName val="pilecap"/>
      <sheetName val="concrete"/>
      <sheetName val="beam-reinft-IIInd floor"/>
      <sheetName val="gen"/>
      <sheetName val="Factors"/>
      <sheetName val="Config"/>
      <sheetName val="Break Dw"/>
      <sheetName val="RATE ANALYSIS HYDRAULIC 17-03-2"/>
      <sheetName val="refer"/>
      <sheetName val="cables - Warmshell"/>
      <sheetName val="Summary_Bank"/>
      <sheetName val="Fin Sum"/>
      <sheetName val="key dates"/>
      <sheetName val="Actuals"/>
      <sheetName val="CCTV_EST1"/>
      <sheetName val="GR.slab-reinft"/>
      <sheetName val="Staff Acco."/>
      <sheetName val="Name List"/>
      <sheetName val="Profile"/>
      <sheetName val="Sheet3"/>
      <sheetName val="co_5"/>
      <sheetName val="Cash Flow Input Data_ISC"/>
      <sheetName val="Interface_SC"/>
      <sheetName val="Calc_ISC"/>
      <sheetName val="Calc_SC"/>
      <sheetName val="Interface_ISC"/>
      <sheetName val="GD"/>
      <sheetName val="zone-2"/>
      <sheetName val="key info"/>
      <sheetName val="Res Sheet"/>
      <sheetName val="Civil BOQ"/>
      <sheetName val="Sheet1"/>
      <sheetName val="Cash Flow"/>
      <sheetName val="VCH-SLC"/>
      <sheetName val="Supplier"/>
      <sheetName val="Civil_Works1"/>
      <sheetName val="labour rates"/>
      <sheetName val="Data sheet"/>
      <sheetName val="coa_ramco_168"/>
      <sheetName val="beam-reinft-IIInd_floor"/>
      <sheetName val="Civil_Works2"/>
      <sheetName val="TBAL9697_-group_wise__sdpl"/>
      <sheetName val="beam-reinft-IIInd_floor1"/>
      <sheetName val="Civil_Works3"/>
      <sheetName val="TBAL9697_-group_wise__sdpl1"/>
      <sheetName val="beam-reinft-IIInd_floor2"/>
      <sheetName val="2_civil-RA"/>
      <sheetName val="2.civil-RA"/>
      <sheetName val="Design"/>
      <sheetName val="BOQ"/>
      <sheetName val="Mat.-Rates"/>
      <sheetName val="Assumptions"/>
      <sheetName val="Assmpns"/>
      <sheetName val="VALIDATIONS"/>
      <sheetName val="final abstract"/>
      <sheetName val="Costing"/>
      <sheetName val="INPUT SHEET"/>
      <sheetName val="COA-17"/>
      <sheetName val="C-18"/>
      <sheetName val="Break_Dw"/>
      <sheetName val="Break_Dw1"/>
      <sheetName val="PRECAST_lightconc-II2"/>
      <sheetName val="Civil &amp; design"/>
      <sheetName val="FINOLEX"/>
      <sheetName val="Sheet 1"/>
      <sheetName val="Set"/>
      <sheetName val="Map"/>
      <sheetName val="계정"/>
      <sheetName val="Door"/>
      <sheetName val="Per Unit"/>
      <sheetName val="Window"/>
      <sheetName val="Pacakges split"/>
      <sheetName val="Footings"/>
      <sheetName val="Pay_Sep06"/>
      <sheetName val="Cashflow projection"/>
      <sheetName val="220 11  BS "/>
      <sheetName val="data"/>
      <sheetName val="Driveway Beams"/>
      <sheetName val="4 CIS"/>
      <sheetName val="VL"/>
      <sheetName val="TN"/>
      <sheetName val="ND"/>
      <sheetName val="Civil_Works4"/>
      <sheetName val="Data_sheet"/>
      <sheetName val="TBAL9697_-group_wise__sdpl2"/>
      <sheetName val="beam-reinft-IIInd_floor3"/>
      <sheetName val="RATE_ANALYSIS_HYDRAULIC_17-03-2"/>
      <sheetName val="cables_-_Warmshell"/>
      <sheetName val="Name_List"/>
      <sheetName val="Fin_Sum"/>
      <sheetName val="key_dates"/>
      <sheetName val="Staff_Acco_"/>
      <sheetName val="GR_slab-reinft"/>
      <sheetName val="Cash_Flow_Input_Data_ISC"/>
      <sheetName val="key_info"/>
      <sheetName val="Res_Sheet"/>
      <sheetName val="Civil_BOQ"/>
      <sheetName val="Cash_Flow"/>
      <sheetName val="labour_rates"/>
      <sheetName val="Mat_-Rates"/>
      <sheetName val="INPUT_SHEET"/>
      <sheetName val="2_civil-RA1"/>
      <sheetName val="final_abstract"/>
      <sheetName val="Civil_Works5"/>
      <sheetName val="TBAL9697_-group_wise__sdpl3"/>
      <sheetName val="beam-reinft-IIInd_floor4"/>
      <sheetName val="cables_-_Warmshell1"/>
      <sheetName val="RATE_ANALYSIS_HYDRAULIC_17-03-1"/>
      <sheetName val="Fin_Sum1"/>
      <sheetName val="key_dates1"/>
      <sheetName val="Staff_Acco_1"/>
      <sheetName val="GR_slab-reinft1"/>
      <sheetName val="Name_List1"/>
      <sheetName val="Cash_Flow_Input_Data_ISC1"/>
      <sheetName val="key_info1"/>
      <sheetName val="Res_Sheet1"/>
      <sheetName val="Civil_BOQ1"/>
      <sheetName val="Cash_Flow1"/>
      <sheetName val="labour_rates1"/>
      <sheetName val="Data_sheet1"/>
      <sheetName val="Mat_-Rates1"/>
      <sheetName val="INPUT_SHEET1"/>
      <sheetName val="2_civil-RA2"/>
      <sheetName val="final_abstract1"/>
      <sheetName val="IDC"/>
      <sheetName val="AOR"/>
      <sheetName val="INTIME PROJECT AREA"/>
      <sheetName val="P&amp;LSum"/>
      <sheetName val="p&amp;m"/>
      <sheetName val="Fill this out first..."/>
      <sheetName val="RA-markate"/>
      <sheetName val="sc-mar2000"/>
      <sheetName val="Build-up"/>
      <sheetName val="C-12"/>
      <sheetName val="Meas.-Hotel Part"/>
      <sheetName val="Components"/>
      <sheetName val="RCC,Ret. Wall"/>
      <sheetName val="P&amp;L_summary_sub_Fund"/>
      <sheetName val="R2"/>
      <sheetName val="System Summary"/>
      <sheetName val="Co-Inf"/>
      <sheetName val="analysis"/>
      <sheetName val="BOQ Distribution"/>
      <sheetName val="Break_Dw2"/>
      <sheetName val="Pacakges_split"/>
      <sheetName val="Sheet_1"/>
      <sheetName val="Per_Unit"/>
      <sheetName val="Cashflow_projection"/>
      <sheetName val="220_11__BS_"/>
      <sheetName val="Civil_&amp;_design"/>
      <sheetName val="Fill_this_out_first___"/>
      <sheetName val="Driveway_Beams"/>
      <sheetName val="Civil_Works6"/>
      <sheetName val="key_dates2"/>
      <sheetName val="TBAL9697_-group_wise__sdpl4"/>
      <sheetName val="Fin_Sum2"/>
      <sheetName val="beam-reinft-IIInd_floor5"/>
      <sheetName val="Staff_Acco_2"/>
      <sheetName val="Mat_-Rates2"/>
      <sheetName val="RATE_ANALYSIS_HYDRAULIC_17-03-3"/>
      <sheetName val="cables_-_Warmshell2"/>
      <sheetName val="Break_Dw4"/>
      <sheetName val="GR_slab-reinft2"/>
      <sheetName val="Name_List2"/>
      <sheetName val="Pacakges_split2"/>
      <sheetName val="Data_sheet2"/>
      <sheetName val="Sheet_12"/>
      <sheetName val="Per_Unit2"/>
      <sheetName val="Cash_Flow_Input_Data_ISC2"/>
      <sheetName val="key_info2"/>
      <sheetName val="Cashflow_projection2"/>
      <sheetName val="220_11__BS_2"/>
      <sheetName val="2_civil-RA3"/>
      <sheetName val="final_abstract2"/>
      <sheetName val="labour_rates2"/>
      <sheetName val="Civil_&amp;_design2"/>
      <sheetName val="Res_Sheet2"/>
      <sheetName val="Civil_BOQ2"/>
      <sheetName val="Cash_Flow2"/>
      <sheetName val="Fill_this_out_first___2"/>
      <sheetName val="Driveway_Beams2"/>
      <sheetName val="Break_Dw3"/>
      <sheetName val="Pacakges_split1"/>
      <sheetName val="Sheet_11"/>
      <sheetName val="Per_Unit1"/>
      <sheetName val="Cashflow_projection1"/>
      <sheetName val="220_11__BS_1"/>
      <sheetName val="Civil_&amp;_design1"/>
      <sheetName val="Fill_this_out_first___1"/>
      <sheetName val="Driveway_Beams1"/>
      <sheetName val="Civil_Works7"/>
      <sheetName val="key_dates3"/>
      <sheetName val="TBAL9697_-group_wise__sdpl5"/>
      <sheetName val="Fin_Sum3"/>
      <sheetName val="beam-reinft-IIInd_floor6"/>
      <sheetName val="Staff_Acco_3"/>
      <sheetName val="Mat_-Rates3"/>
      <sheetName val="RATE_ANALYSIS_HYDRAULIC_17-03-4"/>
      <sheetName val="cables_-_Warmshell3"/>
      <sheetName val="Break_Dw5"/>
      <sheetName val="GR_slab-reinft3"/>
      <sheetName val="Name_List3"/>
      <sheetName val="Pacakges_split3"/>
      <sheetName val="Data_sheet3"/>
      <sheetName val="Sheet_13"/>
      <sheetName val="Per_Unit3"/>
      <sheetName val="Cash_Flow_Input_Data_ISC3"/>
      <sheetName val="key_info3"/>
      <sheetName val="Cashflow_projection3"/>
      <sheetName val="220_11__BS_3"/>
      <sheetName val="2_civil-RA4"/>
      <sheetName val="final_abstract3"/>
      <sheetName val="labour_rates3"/>
      <sheetName val="Civil_&amp;_design3"/>
      <sheetName val="Res_Sheet3"/>
      <sheetName val="Civil_BOQ3"/>
      <sheetName val="Cash_Flow3"/>
      <sheetName val="Fill_this_out_first___3"/>
      <sheetName val="Driveway_Beams3"/>
      <sheetName val="Civil_Works8"/>
      <sheetName val="key_dates4"/>
      <sheetName val="TBAL9697_-group_wise__sdpl6"/>
      <sheetName val="Fin_Sum4"/>
      <sheetName val="beam-reinft-IIInd_floor7"/>
      <sheetName val="Staff_Acco_4"/>
      <sheetName val="Mat_-Rates4"/>
      <sheetName val="RATE_ANALYSIS_HYDRAULIC_17-03-5"/>
      <sheetName val="cables_-_Warmshell4"/>
      <sheetName val="Break_Dw6"/>
      <sheetName val="GR_slab-reinft4"/>
      <sheetName val="Name_List4"/>
      <sheetName val="Pacakges_split4"/>
      <sheetName val="Data_sheet4"/>
      <sheetName val="Sheet_14"/>
      <sheetName val="Per_Unit4"/>
      <sheetName val="Cash_Flow_Input_Data_ISC4"/>
      <sheetName val="key_info4"/>
      <sheetName val="Cashflow_projection4"/>
      <sheetName val="220_11__BS_4"/>
      <sheetName val="2_civil-RA5"/>
      <sheetName val="final_abstract4"/>
      <sheetName val="labour_rates4"/>
      <sheetName val="Civil_&amp;_design4"/>
      <sheetName val="Res_Sheet4"/>
      <sheetName val="Civil_BOQ4"/>
      <sheetName val="Cash_Flow4"/>
      <sheetName val="Fill_this_out_first___4"/>
      <sheetName val="Driveway_Beams4"/>
      <sheetName val="Civil_Works9"/>
      <sheetName val="key_dates5"/>
      <sheetName val="TBAL9697_-group_wise__sdpl7"/>
      <sheetName val="Fin_Sum5"/>
      <sheetName val="beam-reinft-IIInd_floor8"/>
      <sheetName val="Staff_Acco_5"/>
      <sheetName val="Mat_-Rates5"/>
      <sheetName val="RATE_ANALYSIS_HYDRAULIC_17-03-6"/>
      <sheetName val="cables_-_Warmshell5"/>
      <sheetName val="Break_Dw7"/>
      <sheetName val="GR_slab-reinft5"/>
      <sheetName val="Name_List5"/>
      <sheetName val="Pacakges_split5"/>
      <sheetName val="Data_sheet5"/>
      <sheetName val="Sheet_15"/>
      <sheetName val="Per_Unit5"/>
      <sheetName val="Cash_Flow_Input_Data_ISC5"/>
      <sheetName val="key_info5"/>
      <sheetName val="Cashflow_projection5"/>
      <sheetName val="220_11__BS_5"/>
      <sheetName val="2_civil-RA6"/>
      <sheetName val="final_abstract5"/>
      <sheetName val="labour_rates5"/>
      <sheetName val="Civil_&amp;_design5"/>
      <sheetName val="Res_Sheet5"/>
      <sheetName val="Civil_BOQ5"/>
      <sheetName val="Cash_Flow5"/>
      <sheetName val="Fill_this_out_first___5"/>
      <sheetName val="Driveway_Beams5"/>
      <sheetName val="Civil_Works10"/>
      <sheetName val="key_dates6"/>
      <sheetName val="TBAL9697_-group_wise__sdpl8"/>
      <sheetName val="Fin_Sum6"/>
      <sheetName val="beam-reinft-IIInd_floor9"/>
      <sheetName val="Staff_Acco_6"/>
      <sheetName val="Mat_-Rates6"/>
      <sheetName val="RATE_ANALYSIS_HYDRAULIC_17-03-7"/>
      <sheetName val="cables_-_Warmshell6"/>
      <sheetName val="Break_Dw8"/>
      <sheetName val="GR_slab-reinft6"/>
      <sheetName val="Name_List6"/>
      <sheetName val="Pacakges_split6"/>
      <sheetName val="Data_sheet6"/>
      <sheetName val="Sheet_16"/>
      <sheetName val="Per_Unit6"/>
      <sheetName val="Cash_Flow_Input_Data_ISC6"/>
      <sheetName val="key_info6"/>
      <sheetName val="Cashflow_projection6"/>
      <sheetName val="220_11__BS_6"/>
      <sheetName val="2_civil-RA7"/>
      <sheetName val="final_abstract6"/>
      <sheetName val="labour_rates6"/>
      <sheetName val="Civil_&amp;_design6"/>
      <sheetName val="Res_Sheet6"/>
      <sheetName val="Civil_BOQ6"/>
      <sheetName val="Cash_Flow6"/>
      <sheetName val="Fill_this_out_first___6"/>
      <sheetName val="Driveway_Beams6"/>
      <sheetName val="Civil_Works11"/>
      <sheetName val="key_dates7"/>
      <sheetName val="TBAL9697_-group_wise__sdpl9"/>
      <sheetName val="Fin_Sum7"/>
      <sheetName val="beam-reinft-IIInd_floor10"/>
      <sheetName val="Staff_Acco_7"/>
      <sheetName val="Mat_-Rates7"/>
      <sheetName val="RATE_ANALYSIS_HYDRAULIC_17-03-8"/>
      <sheetName val="cables_-_Warmshell7"/>
      <sheetName val="Break_Dw9"/>
      <sheetName val="GR_slab-reinft7"/>
      <sheetName val="Name_List7"/>
      <sheetName val="Pacakges_split7"/>
      <sheetName val="Data_sheet7"/>
      <sheetName val="Sheet_17"/>
      <sheetName val="Per_Unit7"/>
      <sheetName val="Cash_Flow_Input_Data_ISC7"/>
      <sheetName val="key_info7"/>
      <sheetName val="Cashflow_projection7"/>
      <sheetName val="220_11__BS_7"/>
      <sheetName val="2_civil-RA8"/>
      <sheetName val="final_abstract7"/>
      <sheetName val="labour_rates7"/>
      <sheetName val="Civil_&amp;_design7"/>
      <sheetName val="Res_Sheet7"/>
      <sheetName val="Civil_BOQ7"/>
      <sheetName val="Cash_Flow7"/>
      <sheetName val="Fill_this_out_first___7"/>
      <sheetName val="Driveway_Beams7"/>
      <sheetName val="Civil_Works12"/>
      <sheetName val="key_dates8"/>
      <sheetName val="TBAL9697_-group_wise__sdpl10"/>
      <sheetName val="Fin_Sum8"/>
      <sheetName val="beam-reinft-IIInd_floor11"/>
      <sheetName val="Staff_Acco_8"/>
      <sheetName val="Mat_-Rates8"/>
      <sheetName val="RATE_ANALYSIS_HYDRAULIC_17-03-9"/>
      <sheetName val="cables_-_Warmshell8"/>
      <sheetName val="Break_Dw10"/>
      <sheetName val="GR_slab-reinft8"/>
      <sheetName val="Name_List8"/>
      <sheetName val="Pacakges_split8"/>
      <sheetName val="Data_sheet8"/>
      <sheetName val="Sheet_18"/>
      <sheetName val="Per_Unit8"/>
      <sheetName val="Cash_Flow_Input_Data_ISC8"/>
      <sheetName val="key_info8"/>
      <sheetName val="Cashflow_projection8"/>
      <sheetName val="220_11__BS_8"/>
      <sheetName val="2_civil-RA9"/>
      <sheetName val="final_abstract8"/>
      <sheetName val="labour_rates8"/>
      <sheetName val="Civil_&amp;_design8"/>
      <sheetName val="Res_Sheet8"/>
      <sheetName val="Civil_BOQ8"/>
      <sheetName val="Cash_Flow8"/>
      <sheetName val="Fill_this_out_first___8"/>
      <sheetName val="Driveway_Beams8"/>
      <sheetName val="Cleaning &amp; Grubbing"/>
      <sheetName val="PRECAST lightconc-II"/>
      <sheetName val="Civil_Works18"/>
      <sheetName val="key_dates14"/>
      <sheetName val="TBAL9697_-group_wise__sdpl16"/>
      <sheetName val="Fin_Sum14"/>
      <sheetName val="beam-reinft-IIInd_floor17"/>
      <sheetName val="Staff_Acco_14"/>
      <sheetName val="Mat_-Rates14"/>
      <sheetName val="RATE_ANALYSIS_HYDRAULIC_17-0315"/>
      <sheetName val="cables_-_Warmshell14"/>
      <sheetName val="Break_Dw16"/>
      <sheetName val="GR_slab-reinft14"/>
      <sheetName val="Name_List14"/>
      <sheetName val="Pacakges_split14"/>
      <sheetName val="Data_sheet14"/>
      <sheetName val="Sheet_114"/>
      <sheetName val="Per_Unit14"/>
      <sheetName val="Cash_Flow_Input_Data_ISC14"/>
      <sheetName val="key_info14"/>
      <sheetName val="Cashflow_projection14"/>
      <sheetName val="220_11__BS_14"/>
      <sheetName val="2_civil-RA15"/>
      <sheetName val="final_abstract14"/>
      <sheetName val="labour_rates14"/>
      <sheetName val="Civil_&amp;_design14"/>
      <sheetName val="Res_Sheet14"/>
      <sheetName val="Civil_BOQ14"/>
      <sheetName val="Cash_Flow14"/>
      <sheetName val="Fill_this_out_first___14"/>
      <sheetName val="Driveway_Beams14"/>
      <sheetName val="Civil_Works14"/>
      <sheetName val="key_dates10"/>
      <sheetName val="TBAL9697_-group_wise__sdpl12"/>
      <sheetName val="Fin_Sum10"/>
      <sheetName val="beam-reinft-IIInd_floor13"/>
      <sheetName val="Staff_Acco_10"/>
      <sheetName val="Mat_-Rates10"/>
      <sheetName val="RATE_ANALYSIS_HYDRAULIC_17-0311"/>
      <sheetName val="cables_-_Warmshell10"/>
      <sheetName val="Break_Dw12"/>
      <sheetName val="GR_slab-reinft10"/>
      <sheetName val="Name_List10"/>
      <sheetName val="Pacakges_split10"/>
      <sheetName val="Data_sheet10"/>
      <sheetName val="Sheet_110"/>
      <sheetName val="Per_Unit10"/>
      <sheetName val="Cash_Flow_Input_Data_ISC10"/>
      <sheetName val="key_info10"/>
      <sheetName val="Cashflow_projection10"/>
      <sheetName val="220_11__BS_10"/>
      <sheetName val="2_civil-RA11"/>
      <sheetName val="final_abstract10"/>
      <sheetName val="labour_rates10"/>
      <sheetName val="Civil_&amp;_design10"/>
      <sheetName val="Res_Sheet10"/>
      <sheetName val="Civil_BOQ10"/>
      <sheetName val="Cash_Flow10"/>
      <sheetName val="Fill_this_out_first___10"/>
      <sheetName val="Driveway_Beams10"/>
      <sheetName val="Civil_Works13"/>
      <sheetName val="key_dates9"/>
      <sheetName val="TBAL9697_-group_wise__sdpl11"/>
      <sheetName val="Fin_Sum9"/>
      <sheetName val="beam-reinft-IIInd_floor12"/>
      <sheetName val="Staff_Acco_9"/>
      <sheetName val="Mat_-Rates9"/>
      <sheetName val="RATE_ANALYSIS_HYDRAULIC_17-0310"/>
      <sheetName val="cables_-_Warmshell9"/>
      <sheetName val="Break_Dw11"/>
      <sheetName val="GR_slab-reinft9"/>
      <sheetName val="Name_List9"/>
      <sheetName val="Pacakges_split9"/>
      <sheetName val="Data_sheet9"/>
      <sheetName val="Sheet_19"/>
      <sheetName val="Per_Unit9"/>
      <sheetName val="Cash_Flow_Input_Data_ISC9"/>
      <sheetName val="key_info9"/>
      <sheetName val="Cashflow_projection9"/>
      <sheetName val="220_11__BS_9"/>
      <sheetName val="2_civil-RA10"/>
      <sheetName val="final_abstract9"/>
      <sheetName val="labour_rates9"/>
      <sheetName val="Civil_&amp;_design9"/>
      <sheetName val="Res_Sheet9"/>
      <sheetName val="Civil_BOQ9"/>
      <sheetName val="Cash_Flow9"/>
      <sheetName val="Fill_this_out_first___9"/>
      <sheetName val="Driveway_Beams9"/>
      <sheetName val="Civil_Works15"/>
      <sheetName val="key_dates11"/>
      <sheetName val="TBAL9697_-group_wise__sdpl13"/>
      <sheetName val="Fin_Sum11"/>
      <sheetName val="beam-reinft-IIInd_floor14"/>
      <sheetName val="Staff_Acco_11"/>
      <sheetName val="Mat_-Rates11"/>
      <sheetName val="RATE_ANALYSIS_HYDRAULIC_17-0312"/>
      <sheetName val="cables_-_Warmshell11"/>
      <sheetName val="Break_Dw13"/>
      <sheetName val="GR_slab-reinft11"/>
      <sheetName val="Name_List11"/>
      <sheetName val="Pacakges_split11"/>
      <sheetName val="Data_sheet11"/>
      <sheetName val="Sheet_111"/>
      <sheetName val="Per_Unit11"/>
      <sheetName val="Cash_Flow_Input_Data_ISC11"/>
      <sheetName val="key_info11"/>
      <sheetName val="Cashflow_projection11"/>
      <sheetName val="Code Map"/>
      <sheetName val="COA"/>
      <sheetName val="foot-slab reinft"/>
      <sheetName val=""/>
      <sheetName val="\\Basant\projects\PROJECTS\Proj"/>
      <sheetName val="RATE.XLS"/>
      <sheetName val="E15"/>
      <sheetName val="__Basant_projects_PROJECTS_Proj"/>
      <sheetName val="220_11__BS_11"/>
      <sheetName val="2_civil-RA12"/>
      <sheetName val="final_abstract11"/>
      <sheetName val="labour_rates11"/>
      <sheetName val="Civil_&amp;_design11"/>
      <sheetName val="Res_Sheet11"/>
      <sheetName val="Civil_BOQ11"/>
      <sheetName val="Cash_Flow11"/>
      <sheetName val="Fill_this_out_first___11"/>
      <sheetName val="Driveway_Beams11"/>
      <sheetName val="Civil_Works16"/>
      <sheetName val="key_dates12"/>
      <sheetName val="TBAL9697_-group_wise__sdpl14"/>
      <sheetName val="Fin_Sum12"/>
      <sheetName val="beam-reinft-IIInd_floor15"/>
      <sheetName val="Staff_Acco_12"/>
      <sheetName val="Mat_-Rates12"/>
      <sheetName val="RATE_ANALYSIS_HYDRAULIC_17-0313"/>
      <sheetName val="cables_-_Warmshell12"/>
      <sheetName val="Break_Dw14"/>
      <sheetName val="GR_slab-reinft12"/>
      <sheetName val="Name_List12"/>
      <sheetName val="Pacakges_split12"/>
      <sheetName val="Data_sheet12"/>
      <sheetName val="Sheet_112"/>
      <sheetName val="Per_Unit12"/>
      <sheetName val="Cash_Flow_Input_Data_ISC12"/>
      <sheetName val="key_info12"/>
      <sheetName val="Cashflow_projection12"/>
      <sheetName val="220_11__BS_12"/>
      <sheetName val="2_civil-RA13"/>
      <sheetName val="final_abstract12"/>
      <sheetName val="labour_rates12"/>
      <sheetName val="Civil_&amp;_design12"/>
      <sheetName val="Res_Sheet12"/>
      <sheetName val="Civil_BOQ12"/>
      <sheetName val="Cash_Flow12"/>
      <sheetName val="Fill_this_out_first___12"/>
      <sheetName val="Driveway_Beams12"/>
      <sheetName val="Civil_Works17"/>
      <sheetName val="key_dates13"/>
      <sheetName val="TBAL9697_-group_wise__sdpl15"/>
      <sheetName val="Fin_Sum13"/>
      <sheetName val="beam-reinft-IIInd_floor16"/>
      <sheetName val="Staff_Acco_13"/>
      <sheetName val="Mat_-Rates13"/>
      <sheetName val="RATE_ANALYSIS_HYDRAULIC_17-0314"/>
      <sheetName val="cables_-_Warmshell13"/>
      <sheetName val="Break_Dw15"/>
      <sheetName val="GR_slab-reinft13"/>
      <sheetName val="Name_List13"/>
      <sheetName val="Pacakges_split13"/>
      <sheetName val="Data_sheet13"/>
      <sheetName val="Sheet_113"/>
      <sheetName val="Per_Unit13"/>
      <sheetName val="Cash_Flow_Input_Data_ISC13"/>
      <sheetName val="key_info13"/>
      <sheetName val="Cashflow_projection13"/>
      <sheetName val="220_11__BS_13"/>
      <sheetName val="2_civil-RA14"/>
      <sheetName val="final_abstract13"/>
      <sheetName val="labour_rates13"/>
      <sheetName val="Civil_&amp;_design13"/>
      <sheetName val="Res_Sheet13"/>
      <sheetName val="Civil_BOQ13"/>
      <sheetName val="Cash_Flow13"/>
      <sheetName val="Fill_this_out_first___13"/>
      <sheetName val="Driveway_Beams13"/>
      <sheetName val="Civil_Works24"/>
      <sheetName val="key_dates20"/>
      <sheetName val="TBAL9697_-group_wise__sdpl22"/>
      <sheetName val="Fin_Sum20"/>
      <sheetName val="beam-reinft-IIInd_floor23"/>
      <sheetName val="Staff_Acco_20"/>
      <sheetName val="Mat_-Rates20"/>
      <sheetName val="RATE_ANALYSIS_HYDRAULIC_17-0321"/>
      <sheetName val="cables_-_Warmshell20"/>
      <sheetName val="Break_Dw22"/>
      <sheetName val="GR_slab-reinft20"/>
      <sheetName val="Name_List20"/>
      <sheetName val="Pacakges_split20"/>
      <sheetName val="Data_sheet20"/>
      <sheetName val="Sheet_120"/>
      <sheetName val="Per_Unit20"/>
      <sheetName val="Cash_Flow_Input_Data_ISC20"/>
      <sheetName val="key_info20"/>
      <sheetName val="Cashflow_projection20"/>
      <sheetName val="220_11__BS_20"/>
      <sheetName val="2_civil-RA21"/>
      <sheetName val="final_abstract20"/>
      <sheetName val="labour_rates20"/>
      <sheetName val="Civil_&amp;_design20"/>
      <sheetName val="Res_Sheet20"/>
      <sheetName val="Civil_BOQ20"/>
      <sheetName val="Cash_Flow20"/>
      <sheetName val="Fill_this_out_first___20"/>
      <sheetName val="Driveway_Beams20"/>
      <sheetName val="Civil_Works19"/>
      <sheetName val="key_dates15"/>
      <sheetName val="TBAL9697_-group_wise__sdpl17"/>
      <sheetName val="Fin_Sum15"/>
      <sheetName val="beam-reinft-IIInd_floor18"/>
      <sheetName val="Staff_Acco_15"/>
      <sheetName val="Mat_-Rates15"/>
      <sheetName val="RATE_ANALYSIS_HYDRAULIC_17-0316"/>
      <sheetName val="cables_-_Warmshell15"/>
      <sheetName val="Break_Dw17"/>
      <sheetName val="GR_slab-reinft15"/>
      <sheetName val="Name_List15"/>
      <sheetName val="Pacakges_split15"/>
      <sheetName val="Data_sheet15"/>
      <sheetName val="Sheet_115"/>
      <sheetName val="Per_Unit15"/>
      <sheetName val="Cash_Flow_Input_Data_ISC15"/>
      <sheetName val="key_info15"/>
      <sheetName val="Cashflow_projection15"/>
      <sheetName val="220_11__BS_15"/>
      <sheetName val="2_civil-RA16"/>
      <sheetName val="final_abstract15"/>
      <sheetName val="labour_rates15"/>
      <sheetName val="Civil_&amp;_design15"/>
      <sheetName val="Res_Sheet15"/>
      <sheetName val="Civil_BOQ15"/>
      <sheetName val="Cash_Flow15"/>
      <sheetName val="Fill_this_out_first___15"/>
      <sheetName val="Driveway_Beams15"/>
      <sheetName val="Civil_Works20"/>
      <sheetName val="key_dates16"/>
      <sheetName val="TBAL9697_-group_wise__sdpl18"/>
      <sheetName val="Fin_Sum16"/>
      <sheetName val="beam-reinft-IIInd_floor19"/>
      <sheetName val="Staff_Acco_16"/>
      <sheetName val="Mat_-Rates16"/>
      <sheetName val="RATE_ANALYSIS_HYDRAULIC_17-0317"/>
      <sheetName val="cables_-_Warmshell16"/>
      <sheetName val="Break_Dw18"/>
      <sheetName val="GR_slab-reinft16"/>
      <sheetName val="Name_List16"/>
      <sheetName val="Pacakges_split16"/>
      <sheetName val="Data_sheet16"/>
      <sheetName val="Sheet_116"/>
      <sheetName val="Per_Unit16"/>
      <sheetName val="Cash_Flow_Input_Data_ISC16"/>
      <sheetName val="key_info16"/>
      <sheetName val="Cashflow_projection16"/>
      <sheetName val="220_11__BS_16"/>
      <sheetName val="2_civil-RA17"/>
      <sheetName val="final_abstract16"/>
      <sheetName val="labour_rates16"/>
      <sheetName val="Civil_&amp;_design16"/>
      <sheetName val="Res_Sheet16"/>
      <sheetName val="Civil_BOQ16"/>
      <sheetName val="Cash_Flow16"/>
      <sheetName val="Fill_this_out_first___16"/>
      <sheetName val="Driveway_Beams16"/>
      <sheetName val="RCC,Ret__Wall3"/>
      <sheetName val="Civil_Works21"/>
      <sheetName val="key_dates17"/>
      <sheetName val="TBAL9697_-group_wise__sdpl19"/>
      <sheetName val="Fin_Sum17"/>
      <sheetName val="beam-reinft-IIInd_floor20"/>
      <sheetName val="Staff_Acco_17"/>
      <sheetName val="Mat_-Rates17"/>
      <sheetName val="RATE_ANALYSIS_HYDRAULIC_17-0318"/>
      <sheetName val="cables_-_Warmshell17"/>
      <sheetName val="Break_Dw19"/>
      <sheetName val="GR_slab-reinft17"/>
      <sheetName val="Name_List17"/>
      <sheetName val="Pacakges_split17"/>
      <sheetName val="Data_sheet17"/>
      <sheetName val="Sheet_117"/>
      <sheetName val="Per_Unit17"/>
      <sheetName val="Cash_Flow_Input_Data_ISC17"/>
      <sheetName val="key_info17"/>
      <sheetName val="Cashflow_projection17"/>
      <sheetName val="220_11__BS_17"/>
      <sheetName val="2_civil-RA18"/>
      <sheetName val="final_abstract17"/>
      <sheetName val="labour_rates17"/>
      <sheetName val="Civil_&amp;_design17"/>
      <sheetName val="Res_Sheet17"/>
      <sheetName val="Civil_BOQ17"/>
      <sheetName val="Cash_Flow17"/>
      <sheetName val="Fill_this_out_first___17"/>
      <sheetName val="Driveway_Beams17"/>
      <sheetName val="RCC,Ret__Wall"/>
      <sheetName val="Civil_Works22"/>
      <sheetName val="key_dates18"/>
      <sheetName val="TBAL9697_-group_wise__sdpl20"/>
      <sheetName val="Fin_Sum18"/>
      <sheetName val="beam-reinft-IIInd_floor21"/>
      <sheetName val="Staff_Acco_18"/>
      <sheetName val="Mat_-Rates18"/>
      <sheetName val="RATE_ANALYSIS_HYDRAULIC_17-0319"/>
      <sheetName val="cables_-_Warmshell18"/>
      <sheetName val="Break_Dw20"/>
      <sheetName val="GR_slab-reinft18"/>
      <sheetName val="Name_List18"/>
      <sheetName val="Pacakges_split18"/>
      <sheetName val="Data_sheet18"/>
      <sheetName val="Sheet_118"/>
      <sheetName val="Per_Unit18"/>
      <sheetName val="Cash_Flow_Input_Data_ISC18"/>
      <sheetName val="key_info18"/>
      <sheetName val="Cashflow_projection18"/>
      <sheetName val="220_11__BS_18"/>
      <sheetName val="2_civil-RA19"/>
      <sheetName val="final_abstract18"/>
      <sheetName val="labour_rates18"/>
      <sheetName val="Civil_&amp;_design18"/>
      <sheetName val="Res_Sheet18"/>
      <sheetName val="Civil_BOQ18"/>
      <sheetName val="Cash_Flow18"/>
      <sheetName val="Fill_this_out_first___18"/>
      <sheetName val="Driveway_Beams18"/>
      <sheetName val="RCC,Ret__Wall1"/>
      <sheetName val="Civil_Works23"/>
      <sheetName val="key_dates19"/>
      <sheetName val="TBAL9697_-group_wise__sdpl21"/>
      <sheetName val="Fin_Sum19"/>
      <sheetName val="beam-reinft-IIInd_floor22"/>
      <sheetName val="Staff_Acco_19"/>
      <sheetName val="Mat_-Rates19"/>
      <sheetName val="RATE_ANALYSIS_HYDRAULIC_17-0320"/>
      <sheetName val="cables_-_Warmshell19"/>
      <sheetName val="Break_Dw21"/>
      <sheetName val="GR_slab-reinft19"/>
      <sheetName val="Name_List19"/>
      <sheetName val="Pacakges_split19"/>
      <sheetName val="Data_sheet19"/>
      <sheetName val="Sheet_119"/>
      <sheetName val="Per_Unit19"/>
      <sheetName val="Cash_Flow_Input_Data_ISC19"/>
      <sheetName val="key_info19"/>
      <sheetName val="Cashflow_projection19"/>
      <sheetName val="220_11__BS_19"/>
      <sheetName val="2_civil-RA20"/>
      <sheetName val="final_abstract19"/>
      <sheetName val="labour_rates19"/>
      <sheetName val="Civil_&amp;_design19"/>
      <sheetName val="Res_Sheet19"/>
      <sheetName val="Civil_BOQ19"/>
      <sheetName val="Cash_Flow19"/>
      <sheetName val="Fill_this_out_first___19"/>
      <sheetName val="Driveway_Beams19"/>
      <sheetName val="RCC,Ret__Wall2"/>
      <sheetName val="Civil_Works25"/>
      <sheetName val="key_dates21"/>
      <sheetName val="TBAL9697_-group_wise__sdpl23"/>
      <sheetName val="Fin_Sum21"/>
      <sheetName val="beam-reinft-IIInd_floor24"/>
      <sheetName val="Staff_Acco_21"/>
      <sheetName val="Mat_-Rates21"/>
      <sheetName val="RATE_ANALYSIS_HYDRAULIC_17-0322"/>
      <sheetName val="cables_-_Warmshell21"/>
      <sheetName val="Break_Dw23"/>
      <sheetName val="GR_slab-reinft21"/>
      <sheetName val="Name_List21"/>
      <sheetName val="Pacakges_split21"/>
      <sheetName val="Data_sheet21"/>
      <sheetName val="Sheet_121"/>
      <sheetName val="Per_Unit21"/>
      <sheetName val="Cash_Flow_Input_Data_ISC21"/>
      <sheetName val="key_info21"/>
      <sheetName val="Cashflow_projection21"/>
      <sheetName val="220_11__BS_21"/>
      <sheetName val="2_civil-RA22"/>
      <sheetName val="final_abstract21"/>
      <sheetName val="labour_rates21"/>
      <sheetName val="Civil_&amp;_design21"/>
      <sheetName val="Res_Sheet21"/>
      <sheetName val="Civil_BOQ21"/>
      <sheetName val="Cash_Flow21"/>
      <sheetName val="Fill_this_out_first___21"/>
      <sheetName val="Driveway_Beams21"/>
      <sheetName val="RCC,Ret__Wall4"/>
      <sheetName val="Civil_Works26"/>
      <sheetName val="key_dates22"/>
      <sheetName val="TBAL9697_-group_wise__sdpl24"/>
      <sheetName val="Fin_Sum22"/>
      <sheetName val="beam-reinft-IIInd_floor25"/>
      <sheetName val="Staff_Acco_22"/>
      <sheetName val="Mat_-Rates22"/>
      <sheetName val="RATE_ANALYSIS_HYDRAULIC_17-0323"/>
      <sheetName val="cables_-_Warmshell22"/>
      <sheetName val="Break_Dw24"/>
      <sheetName val="GR_slab-reinft22"/>
      <sheetName val="Name_List22"/>
      <sheetName val="Pacakges_split22"/>
      <sheetName val="Data_sheet22"/>
      <sheetName val="Sheet_122"/>
      <sheetName val="Per_Unit22"/>
      <sheetName val="Cash_Flow_Input_Data_ISC22"/>
      <sheetName val="key_info22"/>
      <sheetName val="Cashflow_projection22"/>
      <sheetName val="220_11__BS_22"/>
      <sheetName val="2_civil-RA23"/>
      <sheetName val="final_abstract22"/>
      <sheetName val="labour_rates22"/>
      <sheetName val="Civil_&amp;_design22"/>
      <sheetName val="Res_Sheet22"/>
      <sheetName val="Civil_BOQ22"/>
      <sheetName val="Cash_Flow22"/>
      <sheetName val="Fill_this_out_first___22"/>
      <sheetName val="Driveway_Beams22"/>
      <sheetName val="RCC,Ret__Wall5"/>
      <sheetName val="Mat_Cost"/>
      <sheetName val="Civil_Works27"/>
      <sheetName val="key_dates23"/>
      <sheetName val="TBAL9697_-group_wise__sdpl25"/>
      <sheetName val="Fin_Sum23"/>
      <sheetName val="beam-reinft-IIInd_floor26"/>
      <sheetName val="Staff_Acco_23"/>
      <sheetName val="Mat_-Rates23"/>
      <sheetName val="RATE_ANALYSIS_HYDRAULIC_17-0324"/>
      <sheetName val="cables_-_Warmshell23"/>
      <sheetName val="Break_Dw25"/>
      <sheetName val="GR_slab-reinft23"/>
      <sheetName val="Name_List23"/>
      <sheetName val="Pacakges_split23"/>
      <sheetName val="Data_sheet23"/>
      <sheetName val="Sheet_123"/>
      <sheetName val="Per_Unit23"/>
      <sheetName val="Cash_Flow_Input_Data_ISC23"/>
      <sheetName val="key_info23"/>
      <sheetName val="Cashflow_projection23"/>
      <sheetName val="220_11__BS_23"/>
      <sheetName val="2_civil-RA24"/>
      <sheetName val="final_abstract23"/>
      <sheetName val="labour_rates23"/>
      <sheetName val="Civil_&amp;_design23"/>
      <sheetName val="Res_Sheet23"/>
      <sheetName val="Civil_BOQ23"/>
      <sheetName val="Cash_Flow23"/>
      <sheetName val="Fill_this_out_first___23"/>
      <sheetName val="Driveway_Beams23"/>
      <sheetName val="RCC,Ret__Wall6"/>
      <sheetName val="Civil_Works28"/>
      <sheetName val="key_dates24"/>
      <sheetName val="TBAL9697_-group_wise__sdpl26"/>
      <sheetName val="Fin_Sum24"/>
      <sheetName val="beam-reinft-IIInd_floor27"/>
      <sheetName val="Staff_Acco_24"/>
      <sheetName val="Mat_-Rates24"/>
      <sheetName val="RATE_ANALYSIS_HYDRAULIC_17-0325"/>
      <sheetName val="cables_-_Warmshell24"/>
      <sheetName val="Break_Dw26"/>
      <sheetName val="GR_slab-reinft24"/>
      <sheetName val="Name_List24"/>
      <sheetName val="Pacakges_split24"/>
      <sheetName val="Data_sheet24"/>
      <sheetName val="Sheet_124"/>
      <sheetName val="Per_Unit24"/>
      <sheetName val="Cash_Flow_Input_Data_ISC24"/>
      <sheetName val="key_info24"/>
      <sheetName val="Cashflow_projection24"/>
      <sheetName val="220_11__BS_24"/>
      <sheetName val="2_civil-RA25"/>
      <sheetName val="final_abstract24"/>
      <sheetName val="labour_rates24"/>
      <sheetName val="Civil_&amp;_design24"/>
      <sheetName val="Res_Sheet24"/>
      <sheetName val="Civil_BOQ24"/>
      <sheetName val="Cash_Flow24"/>
      <sheetName val="Fill_this_out_first___24"/>
      <sheetName val="Driveway_Beams24"/>
      <sheetName val="RCC,Ret__Wall7"/>
      <sheetName val="Meas_-Hotel_Part"/>
      <sheetName val="4_CIS"/>
      <sheetName val="Control"/>
      <sheetName val="COP Final"/>
      <sheetName val="Conversions Final"/>
      <sheetName val="BOQ-Part1"/>
      <sheetName val="PointNo.5"/>
      <sheetName val=" COP 100%"/>
      <sheetName val="SILICATE"/>
      <sheetName val="Sheet2 (2)"/>
      <sheetName val="Basic Material Rates(7)"/>
      <sheetName val="SUMMARY-client"/>
      <sheetName val="Rates Basic"/>
      <sheetName val="A"/>
      <sheetName val="[RATE ANALYSIS HYDRAULIC 17-03-"/>
      <sheetName val="PMS"/>
      <sheetName val="SCF"/>
      <sheetName val="Nu_2"/>
      <sheetName val="DETAILED  BOQ"/>
      <sheetName val="titles"/>
      <sheetName val="B1"/>
      <sheetName val="Ve"/>
      <sheetName val="INDIGINEOUS ITEMS "/>
      <sheetName val="Schedules"/>
      <sheetName val="CABLE DATA"/>
      <sheetName val="CDC-4"/>
      <sheetName val="ZIC"/>
      <sheetName val="CFForecast detail"/>
      <sheetName val="Factor Sheet"/>
      <sheetName val="Measer1"/>
      <sheetName val="17"/>
      <sheetName val="SPILL OVER"/>
      <sheetName val="Clipsal"/>
      <sheetName val="Legrand DB"/>
      <sheetName val="DG"/>
      <sheetName val="BEC MS "/>
      <sheetName val="Earthing"/>
      <sheetName val="Endtermination"/>
      <sheetName val="Fire"/>
      <sheetName val="Legrand Popular"/>
      <sheetName val="DPX LEGRAND"/>
      <sheetName val="Margin"/>
      <sheetName val="mccb"/>
      <sheetName val="Mosac"/>
      <sheetName val="Myline"/>
      <sheetName val="Wiring"/>
      <sheetName val="Roma"/>
      <sheetName val="Tray &amp; trunking"/>
      <sheetName val="Section 2"/>
      <sheetName val="RA"/>
      <sheetName val="dBase"/>
      <sheetName val="Precalculation"/>
      <sheetName val="class &amp; category"/>
      <sheetName val="labour coeff"/>
      <sheetName val="Plumbing  BOQ_Pune"/>
      <sheetName val="INPUT_SHEET2"/>
      <sheetName val="System_Summary"/>
      <sheetName val="RATE_XLS"/>
      <sheetName val="Cleaning_&amp;_Grubbing"/>
      <sheetName val="PRECAST_lightconc-II"/>
      <sheetName val="foot-slab_reinft"/>
      <sheetName val="Code_Map"/>
      <sheetName val="PointNo_5"/>
      <sheetName val="_COP_100%"/>
      <sheetName val="INTIME_PROJECT_AREA"/>
      <sheetName val="Meas_-Hotel_Part1"/>
      <sheetName val="4_CIS1"/>
      <sheetName val="System_Summary1"/>
      <sheetName val="Meas_-Hotel_Part2"/>
      <sheetName val="System_Summary2"/>
      <sheetName val="4_CIS2"/>
      <sheetName val="Project Details"/>
      <sheetName val="2A"/>
      <sheetName val="2B"/>
      <sheetName val="2C"/>
      <sheetName val="2D"/>
      <sheetName val="2E"/>
      <sheetName val="2F"/>
      <sheetName val="2G"/>
      <sheetName val="2H"/>
      <sheetName val="3A"/>
      <sheetName val="3B"/>
      <sheetName val="4"/>
      <sheetName val="8A"/>
      <sheetName val="8B"/>
      <sheetName val="9A"/>
      <sheetName val="9B"/>
      <sheetName val="9C"/>
      <sheetName val="9D"/>
      <sheetName val="9E"/>
      <sheetName val="9F"/>
      <sheetName val="9G"/>
      <sheetName val="9H"/>
      <sheetName val="9I"/>
      <sheetName val="9J"/>
      <sheetName val="9K"/>
      <sheetName val="Codes"/>
      <sheetName val="Annex"/>
      <sheetName val="Intro"/>
      <sheetName val="Project Charter"/>
      <sheetName val="detail"/>
      <sheetName val="Rate analysis- BOQ 1 "/>
      <sheetName val="_RATE ANALYSIS HYDRAULIC 17-03-"/>
      <sheetName val="banilad"/>
      <sheetName val="Mactan"/>
      <sheetName val="Mandaue"/>
      <sheetName val="Mmt"/>
      <sheetName val="Labour"/>
      <sheetName val="R.A."/>
      <sheetName val="10"/>
      <sheetName val="11A"/>
      <sheetName val="11B "/>
      <sheetName val="12A"/>
      <sheetName val="12B"/>
      <sheetName val="6A"/>
      <sheetName val="6B"/>
      <sheetName val="7A"/>
      <sheetName val="7B"/>
      <sheetName val="5"/>
      <sheetName val="13"/>
      <sheetName val="1"/>
      <sheetName val="14"/>
      <sheetName val="SSG"/>
      <sheetName val="KQ Cost Controlling"/>
      <sheetName val="KQ Appropriation"/>
      <sheetName val="Detail P&amp;L"/>
      <sheetName val="Assumption Sheet"/>
      <sheetName val="EXIS-COMBINED"/>
      <sheetName val="Project Brief"/>
      <sheetName val="Area Statement"/>
      <sheetName val="beam-reinft"/>
      <sheetName val="FORM7"/>
      <sheetName val="sum-all"/>
      <sheetName val="CPIPE"/>
      <sheetName val="exp-ded-jan' 06"/>
      <sheetName val="Design sheet"/>
      <sheetName val="Boq (Main Building)"/>
      <sheetName val="except wiring"/>
      <sheetName val="Data Input"/>
      <sheetName val="TEXT"/>
      <sheetName val="Table"/>
      <sheetName val="OS"/>
      <sheetName val="11 kV SWGR"/>
      <sheetName val="Materials "/>
      <sheetName val="Rising Main 1"/>
      <sheetName val="Summary Part 1"/>
      <sheetName val="A.O.R."/>
      <sheetName val="TPL_RECEIPTS MB51"/>
      <sheetName val="Brazil-Russia-EuropeDecToMar-05"/>
      <sheetName val="ROW Orders for March 05"/>
      <sheetName val="PKG PO"/>
      <sheetName val="LLM DPRECEIPTS MB51"/>
      <sheetName val="PHS_RECEIPTS"/>
      <sheetName val="ZSEM stock (ympc038)"/>
      <sheetName val="MFG PO"/>
      <sheetName val="11-hsd"/>
      <sheetName val="13-septic"/>
      <sheetName val="7-ug"/>
      <sheetName val="2-utility"/>
      <sheetName val="18-misc"/>
      <sheetName val="5-pipe"/>
      <sheetName val="SPT vs PHI"/>
      <sheetName val="소상 &quot;1&quot;"/>
      <sheetName val="L+M"/>
      <sheetName val="Projects"/>
      <sheetName val="Structure Bills Qty"/>
      <sheetName val="inWords"/>
      <sheetName val="Rates 7-20"/>
      <sheetName val="Cashflow - Con"/>
      <sheetName val="Rate analysis"/>
      <sheetName val="est"/>
      <sheetName val="Det_Des"/>
      <sheetName val="GUT (2)"/>
      <sheetName val="ACE-OUT"/>
      <sheetName val="Civil_Works29"/>
      <sheetName val="key_dates25"/>
      <sheetName val="TBAL9697_-group_wise__sdpl27"/>
      <sheetName val="Fin_Sum25"/>
      <sheetName val="beam-reinft-IIInd_floor28"/>
      <sheetName val="Mat_-Rates25"/>
      <sheetName val="RATE_ANALYSIS_HYDRAULIC_17-0326"/>
      <sheetName val="Staff_Acco_25"/>
      <sheetName val="cables_-_Warmshell25"/>
      <sheetName val="Break_Dw27"/>
      <sheetName val="GR_slab-reinft25"/>
      <sheetName val="Name_List25"/>
      <sheetName val="Cash_Flow_Input_Data_ISC25"/>
      <sheetName val="key_info25"/>
      <sheetName val="Data_sheet25"/>
      <sheetName val="Sheet_125"/>
      <sheetName val="Per_Unit25"/>
      <sheetName val="220_11__BS_25"/>
      <sheetName val="Pacakges_split25"/>
      <sheetName val="Cashflow_projection25"/>
      <sheetName val="Res_Sheet25"/>
      <sheetName val="Civil_BOQ25"/>
      <sheetName val="Cash_Flow25"/>
      <sheetName val="labour_rates25"/>
      <sheetName val="final_abstract25"/>
      <sheetName val="2_civil-RA26"/>
      <sheetName val="Civil_&amp;_design25"/>
      <sheetName val="Driveway_Beams25"/>
      <sheetName val="RCC,Ret__Wall8"/>
      <sheetName val="Fill_this_out_first___25"/>
      <sheetName val="BOQ_Distribution"/>
      <sheetName val="Sheet2_(2)"/>
      <sheetName val="Basic_Material_Rates(7)"/>
      <sheetName val="COP_Final"/>
      <sheetName val="INDIGINEOUS_ITEMS_"/>
      <sheetName val="Conversions_Final"/>
      <sheetName val="DETAILED__BOQ"/>
      <sheetName val="Rates_Basic"/>
      <sheetName val="Factor_Sheet"/>
      <sheetName val="11B_"/>
      <sheetName val="Civil_Works30"/>
      <sheetName val="key_dates26"/>
      <sheetName val="TBAL9697_-group_wise__sdpl28"/>
      <sheetName val="Fin_Sum26"/>
      <sheetName val="beam-reinft-IIInd_floor29"/>
      <sheetName val="Mat_-Rates26"/>
      <sheetName val="RATE_ANALYSIS_HYDRAULIC_17-0327"/>
      <sheetName val="Staff_Acco_26"/>
      <sheetName val="cables_-_Warmshell26"/>
      <sheetName val="Break_Dw28"/>
      <sheetName val="GR_slab-reinft26"/>
      <sheetName val="Name_List26"/>
      <sheetName val="Cash_Flow_Input_Data_ISC26"/>
      <sheetName val="key_info26"/>
      <sheetName val="Data_sheet26"/>
      <sheetName val="Sheet_126"/>
      <sheetName val="Per_Unit26"/>
      <sheetName val="220_11__BS_26"/>
      <sheetName val="Pacakges_split26"/>
      <sheetName val="Cashflow_projection26"/>
      <sheetName val="Res_Sheet26"/>
      <sheetName val="Civil_BOQ26"/>
      <sheetName val="Cash_Flow26"/>
      <sheetName val="labour_rates26"/>
      <sheetName val="final_abstract26"/>
      <sheetName val="2_civil-RA27"/>
      <sheetName val="Civil_&amp;_design26"/>
      <sheetName val="INPUT_SHEET3"/>
      <sheetName val="Driveway_Beams26"/>
      <sheetName val="INTIME_PROJECT_AREA1"/>
      <sheetName val="RCC,Ret__Wall9"/>
      <sheetName val="Fill_this_out_first___26"/>
      <sheetName val="BOQ_Distribution1"/>
      <sheetName val="Cleaning_&amp;_Grubbing1"/>
      <sheetName val="PRECAST_lightconc-II1"/>
      <sheetName val="foot-slab_reinft1"/>
      <sheetName val="RATE_XLS1"/>
      <sheetName val="Sheet2_(2)1"/>
      <sheetName val="Code_Map1"/>
      <sheetName val="PointNo_51"/>
      <sheetName val="_COP_100%1"/>
      <sheetName val="Basic_Material_Rates(7)1"/>
      <sheetName val="COP_Final1"/>
      <sheetName val="INDIGINEOUS_ITEMS_1"/>
      <sheetName val="Conversions_Final1"/>
      <sheetName val="DETAILED__BOQ1"/>
      <sheetName val="Rates_Basic1"/>
      <sheetName val="Factor_Sheet1"/>
      <sheetName val="11B_1"/>
      <sheetName val="SubAnlysis"/>
      <sheetName val="Sheet2"/>
      <sheetName val="SomeRate"/>
      <sheetName val="ItemSearched"/>
      <sheetName val="ItemList"/>
      <sheetName val="dummy2"/>
      <sheetName val="sheeet7"/>
      <sheetName val="Measurment"/>
      <sheetName val="Connections"/>
      <sheetName val="lov-COAct"/>
      <sheetName val="lov-cspl"/>
      <sheetName val="SITE OVERHEADS"/>
      <sheetName val="s"/>
      <sheetName val="Material"/>
      <sheetName val="Flooring1"/>
      <sheetName val="INPUT_SHEET7"/>
      <sheetName val="INPUT_SHEET4"/>
      <sheetName val="INPUT_SHEET5"/>
      <sheetName val="INPUT_SHEET6"/>
      <sheetName val="Basement Budget"/>
      <sheetName val="Basic Rates"/>
      <sheetName val="9"/>
      <sheetName val="Civil_Works34"/>
      <sheetName val="TBAL9697_-group_wise__sdpl32"/>
      <sheetName val="beam-reinft-IIInd_floor33"/>
      <sheetName val="RATE_ANALYSIS_HYDRAULIC_17-0331"/>
      <sheetName val="Staff_Acco_30"/>
      <sheetName val="Name_List30"/>
      <sheetName val="Break_Dw32"/>
      <sheetName val="cables_-_Warmshell30"/>
      <sheetName val="key_dates30"/>
      <sheetName val="Fin_Sum30"/>
      <sheetName val="GR_slab-reinft30"/>
      <sheetName val="Cash_Flow_Input_Data_ISC30"/>
      <sheetName val="Mat_-Rates30"/>
      <sheetName val="Data_sheet29"/>
      <sheetName val="Sheet_129"/>
      <sheetName val="Per_Unit29"/>
      <sheetName val="220_11__BS_29"/>
      <sheetName val="key_info29"/>
      <sheetName val="Pacakges_split29"/>
      <sheetName val="Cashflow_projection29"/>
      <sheetName val="final_abstract29"/>
      <sheetName val="Res_Sheet29"/>
      <sheetName val="Civil_BOQ29"/>
      <sheetName val="2_civil-RA30"/>
      <sheetName val="labour_rates29"/>
      <sheetName val="Civil_&amp;_design29"/>
      <sheetName val="Cash_Flow29"/>
      <sheetName val="Civil_Works33"/>
      <sheetName val="beam-reinft-IIInd_floor32"/>
      <sheetName val="TBAL9697_-group_wise__sdpl31"/>
      <sheetName val="RATE_ANALYSIS_HYDRAULIC_17-0330"/>
      <sheetName val="Staff_Acco_29"/>
      <sheetName val="Name_List29"/>
      <sheetName val="Break_Dw31"/>
      <sheetName val="cables_-_Warmshell29"/>
      <sheetName val="key_dates29"/>
      <sheetName val="Fin_Sum29"/>
      <sheetName val="GR_slab-reinft29"/>
      <sheetName val="Mat_-Rates29"/>
      <sheetName val="Cash_Flow_Input_Data_ISC29"/>
      <sheetName val="final_abstract28"/>
      <sheetName val="Data_sheet28"/>
      <sheetName val="Sheet_128"/>
      <sheetName val="Per_Unit28"/>
      <sheetName val="Pacakges_split28"/>
      <sheetName val="Res_Sheet28"/>
      <sheetName val="Civil_BOQ28"/>
      <sheetName val="2_civil-RA29"/>
      <sheetName val="labour_rates28"/>
      <sheetName val="Civil_&amp;_design28"/>
      <sheetName val="key_info28"/>
      <sheetName val="Cash_Flow28"/>
      <sheetName val="220_11__BS_28"/>
      <sheetName val="Cashflow_projection28"/>
      <sheetName val="Civil_Works31"/>
      <sheetName val="beam-reinft-IIInd_floor30"/>
      <sheetName val="TBAL9697_-group_wise__sdpl29"/>
      <sheetName val="RATE_ANALYSIS_HYDRAULIC_17-0328"/>
      <sheetName val="Staff_Acco_27"/>
      <sheetName val="Name_List27"/>
      <sheetName val="Break_Dw29"/>
      <sheetName val="cables_-_Warmshell27"/>
      <sheetName val="key_dates27"/>
      <sheetName val="Fin_Sum27"/>
      <sheetName val="GR_slab-reinft27"/>
      <sheetName val="Mat_-Rates27"/>
      <sheetName val="Cash_Flow_Input_Data_ISC27"/>
      <sheetName val="Civil_Works32"/>
      <sheetName val="beam-reinft-IIInd_floor31"/>
      <sheetName val="TBAL9697_-group_wise__sdpl30"/>
      <sheetName val="RATE_ANALYSIS_HYDRAULIC_17-0329"/>
      <sheetName val="Staff_Acco_28"/>
      <sheetName val="Name_List28"/>
      <sheetName val="Break_Dw30"/>
      <sheetName val="cables_-_Warmshell28"/>
      <sheetName val="key_dates28"/>
      <sheetName val="Fin_Sum28"/>
      <sheetName val="GR_slab-reinft28"/>
      <sheetName val="Mat_-Rates28"/>
      <sheetName val="Cash_Flow_Input_Data_ISC28"/>
      <sheetName val="final_abstract27"/>
      <sheetName val="Data_sheet27"/>
      <sheetName val="Sheet_127"/>
      <sheetName val="Per_Unit27"/>
      <sheetName val="Pacakges_split27"/>
      <sheetName val="Res_Sheet27"/>
      <sheetName val="Civil_BOQ27"/>
      <sheetName val="2_civil-RA28"/>
      <sheetName val="labour_rates27"/>
      <sheetName val="Civil_&amp;_design27"/>
      <sheetName val="key_info27"/>
      <sheetName val="Cash_Flow27"/>
      <sheetName val="220_11__BS_27"/>
      <sheetName val="Cashflow_projection27"/>
      <sheetName val="Civil_Works35"/>
      <sheetName val="beam-reinft-IIInd_floor34"/>
      <sheetName val="TBAL9697_-group_wise__sdpl33"/>
      <sheetName val="RATE_ANALYSIS_HYDRAULIC_17-0332"/>
      <sheetName val="Staff_Acco_31"/>
      <sheetName val="Name_List31"/>
      <sheetName val="Break_Dw33"/>
      <sheetName val="cables_-_Warmshell31"/>
      <sheetName val="key_dates31"/>
      <sheetName val="Fin_Sum31"/>
      <sheetName val="GR_slab-reinft31"/>
      <sheetName val="Mat_-Rates31"/>
      <sheetName val="Cash_Flow_Input_Data_ISC31"/>
      <sheetName val="final_abstract30"/>
      <sheetName val="Data_sheet30"/>
      <sheetName val="Sheet_130"/>
      <sheetName val="Per_Unit30"/>
      <sheetName val="Pacakges_split30"/>
      <sheetName val="Res_Sheet30"/>
      <sheetName val="Civil_BOQ30"/>
      <sheetName val="2_civil-RA31"/>
      <sheetName val="labour_rates30"/>
      <sheetName val="Civil_&amp;_design30"/>
      <sheetName val="key_info30"/>
      <sheetName val="Cash_Flow30"/>
      <sheetName val="220_11__BS_30"/>
      <sheetName val="Cashflow_projection30"/>
      <sheetName val="Civil_Works36"/>
      <sheetName val="beam-reinft-IIInd_floor35"/>
      <sheetName val="TBAL9697_-group_wise__sdpl34"/>
      <sheetName val="RATE_ANALYSIS_HYDRAULIC_17-0333"/>
      <sheetName val="Staff_Acco_32"/>
      <sheetName val="Name_List32"/>
      <sheetName val="Break_Dw34"/>
      <sheetName val="cables_-_Warmshell32"/>
      <sheetName val="key_dates32"/>
      <sheetName val="Fin_Sum32"/>
      <sheetName val="GR_slab-reinft32"/>
      <sheetName val="Mat_-Rates32"/>
      <sheetName val="Cash_Flow_Input_Data_ISC32"/>
      <sheetName val="final_abstract31"/>
      <sheetName val="Data_sheet31"/>
      <sheetName val="Sheet_131"/>
      <sheetName val="Per_Unit31"/>
      <sheetName val="Pacakges_split31"/>
      <sheetName val="Res_Sheet31"/>
      <sheetName val="Civil_BOQ31"/>
      <sheetName val="2_civil-RA32"/>
      <sheetName val="labour_rates31"/>
      <sheetName val="Civil_&amp;_design31"/>
      <sheetName val="key_info31"/>
      <sheetName val="Cash_Flow31"/>
      <sheetName val="220_11__BS_31"/>
      <sheetName val="Cashflow_projection31"/>
      <sheetName val="Civil_Works37"/>
      <sheetName val="beam-reinft-IIInd_floor36"/>
      <sheetName val="TBAL9697_-group_wise__sdpl35"/>
      <sheetName val="RATE_ANALYSIS_HYDRAULIC_17-0334"/>
      <sheetName val="Staff_Acco_33"/>
      <sheetName val="Name_List33"/>
      <sheetName val="Break_Dw35"/>
      <sheetName val="cables_-_Warmshell33"/>
      <sheetName val="key_dates33"/>
      <sheetName val="Fin_Sum33"/>
      <sheetName val="GR_slab-reinft33"/>
      <sheetName val="Mat_-Rates33"/>
      <sheetName val="Cash_Flow_Input_Data_ISC33"/>
      <sheetName val="final_abstract32"/>
      <sheetName val="Data_sheet32"/>
      <sheetName val="Sheet_132"/>
      <sheetName val="Per_Unit32"/>
      <sheetName val="Pacakges_split32"/>
      <sheetName val="Res_Sheet32"/>
      <sheetName val="Civil_BOQ32"/>
      <sheetName val="2_civil-RA33"/>
      <sheetName val="labour_rates32"/>
      <sheetName val="Civil_&amp;_design32"/>
      <sheetName val="key_info32"/>
      <sheetName val="Cash_Flow32"/>
      <sheetName val="220_11__BS_32"/>
      <sheetName val="Cashflow_projection32"/>
      <sheetName val="Civil_Works38"/>
      <sheetName val="beam-reinft-IIInd_floor37"/>
      <sheetName val="TBAL9697_-group_wise__sdpl36"/>
      <sheetName val="RATE_ANALYSIS_HYDRAULIC_17-0335"/>
      <sheetName val="Staff_Acco_34"/>
      <sheetName val="Name_List34"/>
      <sheetName val="Break_Dw36"/>
      <sheetName val="cables_-_Warmshell34"/>
      <sheetName val="key_dates34"/>
      <sheetName val="Fin_Sum34"/>
      <sheetName val="GR_slab-reinft34"/>
      <sheetName val="Mat_-Rates34"/>
      <sheetName val="Cash_Flow_Input_Data_ISC34"/>
      <sheetName val="final_abstract33"/>
      <sheetName val="Data_sheet33"/>
      <sheetName val="Sheet_133"/>
      <sheetName val="Per_Unit33"/>
      <sheetName val="Pacakges_split33"/>
      <sheetName val="Res_Sheet33"/>
      <sheetName val="Civil_BOQ33"/>
      <sheetName val="2_civil-RA34"/>
      <sheetName val="labour_rates33"/>
      <sheetName val="Civil_&amp;_design33"/>
      <sheetName val="key_info33"/>
      <sheetName val="Cash_Flow33"/>
      <sheetName val="220_11__BS_33"/>
      <sheetName val="Cashflow_projection33"/>
      <sheetName val="Civil_Works40"/>
      <sheetName val="beam-reinft-IIInd_floor39"/>
      <sheetName val="TBAL9697_-group_wise__sdpl38"/>
      <sheetName val="RATE_ANALYSIS_HYDRAULIC_17-0337"/>
      <sheetName val="Staff_Acco_36"/>
      <sheetName val="Name_List36"/>
      <sheetName val="Break_Dw38"/>
      <sheetName val="cables_-_Warmshell36"/>
      <sheetName val="key_dates36"/>
      <sheetName val="Fin_Sum36"/>
      <sheetName val="GR_slab-reinft36"/>
      <sheetName val="Mat_-Rates36"/>
      <sheetName val="Cash_Flow_Input_Data_ISC36"/>
      <sheetName val="final_abstract35"/>
      <sheetName val="Data_sheet35"/>
      <sheetName val="Sheet_135"/>
      <sheetName val="Per_Unit35"/>
      <sheetName val="Pacakges_split35"/>
      <sheetName val="Res_Sheet35"/>
      <sheetName val="Civil_BOQ35"/>
      <sheetName val="2_civil-RA36"/>
      <sheetName val="labour_rates35"/>
      <sheetName val="Civil_&amp;_design35"/>
      <sheetName val="key_info35"/>
      <sheetName val="Cash_Flow35"/>
      <sheetName val="220_11__BS_35"/>
      <sheetName val="Cashflow_projection35"/>
      <sheetName val="Civil_Works39"/>
      <sheetName val="beam-reinft-IIInd_floor38"/>
      <sheetName val="TBAL9697_-group_wise__sdpl37"/>
      <sheetName val="RATE_ANALYSIS_HYDRAULIC_17-0336"/>
      <sheetName val="Staff_Acco_35"/>
      <sheetName val="Name_List35"/>
      <sheetName val="Break_Dw37"/>
      <sheetName val="cables_-_Warmshell35"/>
      <sheetName val="key_dates35"/>
      <sheetName val="Fin_Sum35"/>
      <sheetName val="GR_slab-reinft35"/>
      <sheetName val="Mat_-Rates35"/>
      <sheetName val="Cash_Flow_Input_Data_ISC35"/>
      <sheetName val="final_abstract34"/>
      <sheetName val="Data_sheet34"/>
      <sheetName val="Sheet_134"/>
      <sheetName val="Per_Unit34"/>
      <sheetName val="Pacakges_split34"/>
      <sheetName val="Res_Sheet34"/>
      <sheetName val="Civil_BOQ34"/>
      <sheetName val="2_civil-RA35"/>
      <sheetName val="labour_rates34"/>
      <sheetName val="Civil_&amp;_design34"/>
      <sheetName val="key_info34"/>
      <sheetName val="Cash_Flow34"/>
      <sheetName val="220_11__BS_34"/>
      <sheetName val="Cashflow_projection34"/>
      <sheetName val="Civil_Works42"/>
      <sheetName val="beam-reinft-IIInd_floor41"/>
      <sheetName val="TBAL9697_-group_wise__sdpl40"/>
      <sheetName val="RATE_ANALYSIS_HYDRAULIC_17-0339"/>
      <sheetName val="Staff_Acco_38"/>
      <sheetName val="Name_List38"/>
      <sheetName val="Break_Dw40"/>
      <sheetName val="cables_-_Warmshell38"/>
      <sheetName val="key_dates38"/>
      <sheetName val="Fin_Sum38"/>
      <sheetName val="GR_slab-reinft38"/>
      <sheetName val="Mat_-Rates38"/>
      <sheetName val="Cash_Flow_Input_Data_ISC38"/>
      <sheetName val="final_abstract37"/>
      <sheetName val="Data_sheet37"/>
      <sheetName val="Sheet_137"/>
      <sheetName val="Per_Unit37"/>
      <sheetName val="Pacakges_split37"/>
      <sheetName val="Res_Sheet37"/>
      <sheetName val="Civil_BOQ37"/>
      <sheetName val="2_civil-RA38"/>
      <sheetName val="labour_rates37"/>
      <sheetName val="Civil_&amp;_design37"/>
      <sheetName val="key_info37"/>
      <sheetName val="Cash_Flow37"/>
      <sheetName val="220_11__BS_37"/>
      <sheetName val="Cashflow_projection37"/>
      <sheetName val="Civil_Works41"/>
      <sheetName val="beam-reinft-IIInd_floor40"/>
      <sheetName val="TBAL9697_-group_wise__sdpl39"/>
      <sheetName val="RATE_ANALYSIS_HYDRAULIC_17-0338"/>
      <sheetName val="Staff_Acco_37"/>
      <sheetName val="Name_List37"/>
      <sheetName val="Break_Dw39"/>
      <sheetName val="cables_-_Warmshell37"/>
      <sheetName val="key_dates37"/>
      <sheetName val="Fin_Sum37"/>
      <sheetName val="GR_slab-reinft37"/>
      <sheetName val="Mat_-Rates37"/>
      <sheetName val="Cash_Flow_Input_Data_ISC37"/>
      <sheetName val="final_abstract36"/>
      <sheetName val="Data_sheet36"/>
      <sheetName val="Sheet_136"/>
      <sheetName val="Per_Unit36"/>
      <sheetName val="Pacakges_split36"/>
      <sheetName val="Res_Sheet36"/>
      <sheetName val="Civil_BOQ36"/>
      <sheetName val="2_civil-RA37"/>
      <sheetName val="labour_rates36"/>
      <sheetName val="Civil_&amp;_design36"/>
      <sheetName val="key_info36"/>
      <sheetName val="Cash_Flow36"/>
      <sheetName val="220_11__BS_36"/>
      <sheetName val="Cashflow_projection36"/>
      <sheetName val="Civil_Works43"/>
      <sheetName val="beam-reinft-IIInd_floor42"/>
      <sheetName val="TBAL9697_-group_wise__sdpl41"/>
      <sheetName val="RATE_ANALYSIS_HYDRAULIC_17-0340"/>
      <sheetName val="Staff_Acco_39"/>
      <sheetName val="Name_List39"/>
      <sheetName val="Break_Dw41"/>
      <sheetName val="cables_-_Warmshell39"/>
      <sheetName val="key_dates39"/>
      <sheetName val="Fin_Sum39"/>
      <sheetName val="GR_slab-reinft39"/>
      <sheetName val="Mat_-Rates39"/>
      <sheetName val="Cash_Flow_Input_Data_ISC39"/>
      <sheetName val="final_abstract38"/>
      <sheetName val="Data_sheet38"/>
      <sheetName val="Sheet_138"/>
      <sheetName val="Per_Unit38"/>
      <sheetName val="Pacakges_split38"/>
      <sheetName val="Res_Sheet38"/>
      <sheetName val="Civil_BOQ38"/>
      <sheetName val="2_civil-RA39"/>
      <sheetName val="labour_rates38"/>
      <sheetName val="Civil_&amp;_design38"/>
      <sheetName val="key_info38"/>
      <sheetName val="Cash_Flow38"/>
      <sheetName val="220_11__BS_38"/>
      <sheetName val="Cashflow_projection38"/>
      <sheetName val="Civil_Works44"/>
      <sheetName val="beam-reinft-IIInd_floor43"/>
      <sheetName val="TBAL9697_-group_wise__sdpl42"/>
      <sheetName val="RATE_ANALYSIS_HYDRAULIC_17-0341"/>
      <sheetName val="Staff_Acco_40"/>
      <sheetName val="Name_List40"/>
      <sheetName val="Break_Dw42"/>
      <sheetName val="cables_-_Warmshell40"/>
      <sheetName val="key_dates40"/>
      <sheetName val="Fin_Sum40"/>
      <sheetName val="GR_slab-reinft40"/>
      <sheetName val="Mat_-Rates40"/>
      <sheetName val="Cash_Flow_Input_Data_ISC40"/>
      <sheetName val="final_abstract39"/>
      <sheetName val="Data_sheet39"/>
      <sheetName val="Sheet_139"/>
      <sheetName val="Per_Unit39"/>
      <sheetName val="Pacakges_split39"/>
      <sheetName val="Res_Sheet39"/>
      <sheetName val="Civil_BOQ39"/>
      <sheetName val="2_civil-RA40"/>
      <sheetName val="labour_rates39"/>
      <sheetName val="Civil_&amp;_design39"/>
      <sheetName val="key_info39"/>
      <sheetName val="Cash_Flow39"/>
      <sheetName val="220_11__BS_39"/>
      <sheetName val="Cashflow_projection39"/>
      <sheetName val="Civil_Works45"/>
      <sheetName val="beam-reinft-IIInd_floor44"/>
      <sheetName val="TBAL9697_-group_wise__sdpl43"/>
      <sheetName val="RATE_ANALYSIS_HYDRAULIC_17-0342"/>
      <sheetName val="Staff_Acco_41"/>
      <sheetName val="Name_List41"/>
      <sheetName val="Break_Dw43"/>
      <sheetName val="cables_-_Warmshell41"/>
      <sheetName val="key_dates41"/>
      <sheetName val="Fin_Sum41"/>
      <sheetName val="GR_slab-reinft41"/>
      <sheetName val="Mat_-Rates41"/>
      <sheetName val="Cash_Flow_Input_Data_ISC41"/>
      <sheetName val="final_abstract40"/>
      <sheetName val="Data_sheet40"/>
      <sheetName val="Sheet_140"/>
      <sheetName val="Per_Unit40"/>
      <sheetName val="Pacakges_split40"/>
      <sheetName val="Res_Sheet40"/>
      <sheetName val="Civil_BOQ40"/>
      <sheetName val="2_civil-RA41"/>
      <sheetName val="labour_rates40"/>
      <sheetName val="Civil_&amp;_design40"/>
      <sheetName val="key_info40"/>
      <sheetName val="Cash_Flow40"/>
      <sheetName val="220_11__BS_40"/>
      <sheetName val="Cashflow_projection40"/>
      <sheetName val="Civil_Works46"/>
      <sheetName val="TBAL9697_-group_wise__sdpl44"/>
      <sheetName val="beam-reinft-IIInd_floor45"/>
      <sheetName val="RATE_ANALYSIS_HYDRAULIC_17-0343"/>
      <sheetName val="Staff_Acco_42"/>
      <sheetName val="Name_List42"/>
      <sheetName val="Break_Dw44"/>
      <sheetName val="cables_-_Warmshell42"/>
      <sheetName val="key_dates42"/>
      <sheetName val="Fin_Sum42"/>
      <sheetName val="GR_slab-reinft42"/>
      <sheetName val="Cash_Flow_Input_Data_ISC42"/>
      <sheetName val="Mat_-Rates42"/>
      <sheetName val="Data_sheet41"/>
      <sheetName val="Sheet_141"/>
      <sheetName val="Per_Unit41"/>
      <sheetName val="220_11__BS_41"/>
      <sheetName val="key_info41"/>
      <sheetName val="Pacakges_split41"/>
      <sheetName val="Cashflow_projection41"/>
      <sheetName val="final_abstract41"/>
      <sheetName val="Res_Sheet41"/>
      <sheetName val="Civil_BOQ41"/>
      <sheetName val="2_civil-RA42"/>
      <sheetName val="labour_rates41"/>
      <sheetName val="Civil_&amp;_design41"/>
      <sheetName val="Cash_Flow41"/>
      <sheetName val="Civil_Works48"/>
      <sheetName val="beam-reinft-IIInd_floor47"/>
      <sheetName val="TBAL9697_-group_wise__sdpl46"/>
      <sheetName val="RATE_ANALYSIS_HYDRAULIC_17-0345"/>
      <sheetName val="Staff_Acco_44"/>
      <sheetName val="Name_List44"/>
      <sheetName val="Break_Dw46"/>
      <sheetName val="cables_-_Warmshell44"/>
      <sheetName val="key_dates44"/>
      <sheetName val="Fin_Sum44"/>
      <sheetName val="GR_slab-reinft44"/>
      <sheetName val="Mat_-Rates44"/>
      <sheetName val="Cash_Flow_Input_Data_ISC44"/>
      <sheetName val="final_abstract43"/>
      <sheetName val="Data_sheet43"/>
      <sheetName val="Sheet_143"/>
      <sheetName val="Per_Unit43"/>
      <sheetName val="Pacakges_split43"/>
      <sheetName val="Res_Sheet43"/>
      <sheetName val="Civil_BOQ43"/>
      <sheetName val="2_civil-RA44"/>
      <sheetName val="labour_rates43"/>
      <sheetName val="Civil_&amp;_design43"/>
      <sheetName val="key_info43"/>
      <sheetName val="Cash_Flow43"/>
      <sheetName val="220_11__BS_43"/>
      <sheetName val="Cashflow_projection43"/>
      <sheetName val="Civil_Works47"/>
      <sheetName val="beam-reinft-IIInd_floor46"/>
      <sheetName val="TBAL9697_-group_wise__sdpl45"/>
      <sheetName val="RATE_ANALYSIS_HYDRAULIC_17-0344"/>
      <sheetName val="Staff_Acco_43"/>
      <sheetName val="Name_List43"/>
      <sheetName val="Break_Dw45"/>
      <sheetName val="cables_-_Warmshell43"/>
      <sheetName val="key_dates43"/>
      <sheetName val="Fin_Sum43"/>
      <sheetName val="GR_slab-reinft43"/>
      <sheetName val="Mat_-Rates43"/>
      <sheetName val="Cash_Flow_Input_Data_ISC43"/>
      <sheetName val="final_abstract42"/>
      <sheetName val="Data_sheet42"/>
      <sheetName val="Sheet_142"/>
      <sheetName val="Per_Unit42"/>
      <sheetName val="Pacakges_split42"/>
      <sheetName val="Res_Sheet42"/>
      <sheetName val="Civil_BOQ42"/>
      <sheetName val="2_civil-RA43"/>
      <sheetName val="labour_rates42"/>
      <sheetName val="Civil_&amp;_design42"/>
      <sheetName val="key_info42"/>
      <sheetName val="Cash_Flow42"/>
      <sheetName val="220_11__BS_42"/>
      <sheetName val="Cashflow_projection42"/>
      <sheetName val="Civil_Works51"/>
      <sheetName val="beam-reinft-IIInd_floor50"/>
      <sheetName val="TBAL9697_-group_wise__sdpl49"/>
      <sheetName val="RATE_ANALYSIS_HYDRAULIC_17-0348"/>
      <sheetName val="Staff_Acco_47"/>
      <sheetName val="Name_List47"/>
      <sheetName val="Break_Dw49"/>
      <sheetName val="cables_-_Warmshell47"/>
      <sheetName val="key_dates47"/>
      <sheetName val="Fin_Sum47"/>
      <sheetName val="GR_slab-reinft47"/>
      <sheetName val="Mat_-Rates47"/>
      <sheetName val="Cash_Flow_Input_Data_ISC47"/>
      <sheetName val="final_abstract46"/>
      <sheetName val="Data_sheet46"/>
      <sheetName val="Sheet_146"/>
      <sheetName val="Per_Unit46"/>
      <sheetName val="Pacakges_split46"/>
      <sheetName val="Res_Sheet46"/>
      <sheetName val="Civil_BOQ46"/>
      <sheetName val="2_civil-RA47"/>
      <sheetName val="labour_rates46"/>
      <sheetName val="Civil_&amp;_design46"/>
      <sheetName val="key_info46"/>
      <sheetName val="Cash_Flow46"/>
      <sheetName val="220_11__BS_46"/>
      <sheetName val="Cashflow_projection46"/>
      <sheetName val="Civil_Works50"/>
      <sheetName val="beam-reinft-IIInd_floor49"/>
      <sheetName val="TBAL9697_-group_wise__sdpl48"/>
      <sheetName val="RATE_ANALYSIS_HYDRAULIC_17-0347"/>
      <sheetName val="Staff_Acco_46"/>
      <sheetName val="Name_List46"/>
      <sheetName val="Break_Dw48"/>
      <sheetName val="cables_-_Warmshell46"/>
      <sheetName val="key_dates46"/>
      <sheetName val="Fin_Sum46"/>
      <sheetName val="GR_slab-reinft46"/>
      <sheetName val="Mat_-Rates46"/>
      <sheetName val="Cash_Flow_Input_Data_ISC46"/>
      <sheetName val="final_abstract45"/>
      <sheetName val="Data_sheet45"/>
      <sheetName val="Sheet_145"/>
      <sheetName val="Per_Unit45"/>
      <sheetName val="Pacakges_split45"/>
      <sheetName val="Res_Sheet45"/>
      <sheetName val="Civil_BOQ45"/>
      <sheetName val="2_civil-RA46"/>
      <sheetName val="labour_rates45"/>
      <sheetName val="Civil_&amp;_design45"/>
      <sheetName val="key_info45"/>
      <sheetName val="Cash_Flow45"/>
      <sheetName val="220_11__BS_45"/>
      <sheetName val="Cashflow_projection45"/>
      <sheetName val="Civil_Works49"/>
      <sheetName val="beam-reinft-IIInd_floor48"/>
      <sheetName val="TBAL9697_-group_wise__sdpl47"/>
      <sheetName val="RATE_ANALYSIS_HYDRAULIC_17-0346"/>
      <sheetName val="Staff_Acco_45"/>
      <sheetName val="Name_List45"/>
      <sheetName val="Break_Dw47"/>
      <sheetName val="cables_-_Warmshell45"/>
      <sheetName val="key_dates45"/>
      <sheetName val="Fin_Sum45"/>
      <sheetName val="GR_slab-reinft45"/>
      <sheetName val="Mat_-Rates45"/>
      <sheetName val="Cash_Flow_Input_Data_ISC45"/>
      <sheetName val="final_abstract44"/>
      <sheetName val="Data_sheet44"/>
      <sheetName val="Sheet_144"/>
      <sheetName val="Per_Unit44"/>
      <sheetName val="Pacakges_split44"/>
      <sheetName val="Res_Sheet44"/>
      <sheetName val="Civil_BOQ44"/>
      <sheetName val="2_civil-RA45"/>
      <sheetName val="labour_rates44"/>
      <sheetName val="Civil_&amp;_design44"/>
      <sheetName val="key_info44"/>
      <sheetName val="Cash_Flow44"/>
      <sheetName val="220_11__BS_44"/>
      <sheetName val="Cashflow_projection44"/>
      <sheetName val="Civil_Works52"/>
      <sheetName val="beam-reinft-IIInd_floor51"/>
      <sheetName val="TBAL9697_-group_wise__sdpl50"/>
      <sheetName val="RATE_ANALYSIS_HYDRAULIC_17-0349"/>
      <sheetName val="Staff_Acco_48"/>
      <sheetName val="Name_List48"/>
      <sheetName val="Break_Dw50"/>
      <sheetName val="cables_-_Warmshell48"/>
      <sheetName val="key_dates48"/>
      <sheetName val="Fin_Sum48"/>
      <sheetName val="GR_slab-reinft48"/>
      <sheetName val="Mat_-Rates48"/>
      <sheetName val="Cash_Flow_Input_Data_ISC48"/>
      <sheetName val="final_abstract47"/>
      <sheetName val="Data_sheet47"/>
      <sheetName val="Sheet_147"/>
      <sheetName val="Per_Unit47"/>
      <sheetName val="Pacakges_split47"/>
      <sheetName val="Res_Sheet47"/>
      <sheetName val="Civil_BOQ47"/>
      <sheetName val="2_civil-RA48"/>
      <sheetName val="labour_rates47"/>
      <sheetName val="Civil_&amp;_design47"/>
      <sheetName val="key_info47"/>
      <sheetName val="Cash_Flow47"/>
      <sheetName val="220_11__BS_47"/>
      <sheetName val="Cashflow_projection47"/>
      <sheetName val="Civil_Works53"/>
      <sheetName val="beam-reinft-IIInd_floor52"/>
      <sheetName val="TBAL9697_-group_wise__sdpl51"/>
      <sheetName val="RATE_ANALYSIS_HYDRAULIC_17-0350"/>
      <sheetName val="Staff_Acco_49"/>
      <sheetName val="Name_List49"/>
      <sheetName val="Break_Dw51"/>
      <sheetName val="cables_-_Warmshell49"/>
      <sheetName val="key_dates49"/>
      <sheetName val="Fin_Sum49"/>
      <sheetName val="GR_slab-reinft49"/>
      <sheetName val="Mat_-Rates49"/>
      <sheetName val="Cash_Flow_Input_Data_ISC49"/>
      <sheetName val="final_abstract48"/>
      <sheetName val="Data_sheet48"/>
      <sheetName val="Sheet_148"/>
      <sheetName val="Per_Unit48"/>
      <sheetName val="Pacakges_split48"/>
      <sheetName val="Res_Sheet48"/>
      <sheetName val="Civil_BOQ48"/>
      <sheetName val="2_civil-RA49"/>
      <sheetName val="labour_rates48"/>
      <sheetName val="Civil_&amp;_design48"/>
      <sheetName val="key_info48"/>
      <sheetName val="Cash_Flow48"/>
      <sheetName val="220_11__BS_48"/>
      <sheetName val="Cashflow_projection48"/>
      <sheetName val="Civil_Works55"/>
      <sheetName val="beam-reinft-IIInd_floor54"/>
      <sheetName val="TBAL9697_-group_wise__sdpl53"/>
      <sheetName val="RATE_ANALYSIS_HYDRAULIC_17-0352"/>
      <sheetName val="Staff_Acco_51"/>
      <sheetName val="Name_List51"/>
      <sheetName val="Break_Dw53"/>
      <sheetName val="cables_-_Warmshell51"/>
      <sheetName val="key_dates51"/>
      <sheetName val="Fin_Sum51"/>
      <sheetName val="GR_slab-reinft51"/>
      <sheetName val="Mat_-Rates51"/>
      <sheetName val="Cash_Flow_Input_Data_ISC51"/>
      <sheetName val="final_abstract50"/>
      <sheetName val="Data_sheet50"/>
      <sheetName val="Sheet_150"/>
      <sheetName val="Per_Unit50"/>
      <sheetName val="Pacakges_split50"/>
      <sheetName val="Res_Sheet50"/>
      <sheetName val="Civil_BOQ50"/>
      <sheetName val="2_civil-RA51"/>
      <sheetName val="labour_rates50"/>
      <sheetName val="Civil_&amp;_design50"/>
      <sheetName val="key_info50"/>
      <sheetName val="Cash_Flow50"/>
      <sheetName val="220_11__BS_50"/>
      <sheetName val="Cashflow_projection50"/>
      <sheetName val="Civil_Works54"/>
      <sheetName val="beam-reinft-IIInd_floor53"/>
      <sheetName val="TBAL9697_-group_wise__sdpl52"/>
      <sheetName val="RATE_ANALYSIS_HYDRAULIC_17-0351"/>
      <sheetName val="Staff_Acco_50"/>
      <sheetName val="Name_List50"/>
      <sheetName val="Break_Dw52"/>
      <sheetName val="cables_-_Warmshell50"/>
      <sheetName val="key_dates50"/>
      <sheetName val="Fin_Sum50"/>
      <sheetName val="GR_slab-reinft50"/>
      <sheetName val="Mat_-Rates50"/>
      <sheetName val="Cash_Flow_Input_Data_ISC50"/>
      <sheetName val="final_abstract49"/>
      <sheetName val="Data_sheet49"/>
      <sheetName val="Sheet_149"/>
      <sheetName val="Per_Unit49"/>
      <sheetName val="Pacakges_split49"/>
      <sheetName val="Res_Sheet49"/>
      <sheetName val="Civil_BOQ49"/>
      <sheetName val="2_civil-RA50"/>
      <sheetName val="labour_rates49"/>
      <sheetName val="Civil_&amp;_design49"/>
      <sheetName val="key_info49"/>
      <sheetName val="Cash_Flow49"/>
      <sheetName val="220_11__BS_49"/>
      <sheetName val="Cashflow_projection49"/>
      <sheetName val="Civil_Works58"/>
      <sheetName val="beam-reinft-IIInd_floor57"/>
      <sheetName val="TBAL9697_-group_wise__sdpl56"/>
      <sheetName val="RATE_ANALYSIS_HYDRAULIC_17-0355"/>
      <sheetName val="Staff_Acco_54"/>
      <sheetName val="Name_List54"/>
      <sheetName val="Break_Dw56"/>
      <sheetName val="cables_-_Warmshell54"/>
      <sheetName val="key_dates54"/>
      <sheetName val="Fin_Sum54"/>
      <sheetName val="GR_slab-reinft54"/>
      <sheetName val="Mat_-Rates54"/>
      <sheetName val="Cash_Flow_Input_Data_ISC54"/>
      <sheetName val="final_abstract53"/>
      <sheetName val="Data_sheet53"/>
      <sheetName val="Sheet_153"/>
      <sheetName val="Per_Unit53"/>
      <sheetName val="Pacakges_split53"/>
      <sheetName val="Res_Sheet53"/>
      <sheetName val="Civil_BOQ53"/>
      <sheetName val="2_civil-RA54"/>
      <sheetName val="labour_rates53"/>
      <sheetName val="Civil_&amp;_design53"/>
      <sheetName val="key_info53"/>
      <sheetName val="Cash_Flow53"/>
      <sheetName val="220_11__BS_53"/>
      <sheetName val="Cashflow_projection53"/>
      <sheetName val="Civil_Works57"/>
      <sheetName val="beam-reinft-IIInd_floor56"/>
      <sheetName val="TBAL9697_-group_wise__sdpl55"/>
      <sheetName val="RATE_ANALYSIS_HYDRAULIC_17-0354"/>
      <sheetName val="Staff_Acco_53"/>
      <sheetName val="Name_List53"/>
      <sheetName val="Break_Dw55"/>
      <sheetName val="cables_-_Warmshell53"/>
      <sheetName val="key_dates53"/>
      <sheetName val="Fin_Sum53"/>
      <sheetName val="GR_slab-reinft53"/>
      <sheetName val="Mat_-Rates53"/>
      <sheetName val="Cash_Flow_Input_Data_ISC53"/>
      <sheetName val="final_abstract52"/>
      <sheetName val="Data_sheet52"/>
      <sheetName val="Sheet_152"/>
      <sheetName val="Per_Unit52"/>
      <sheetName val="Pacakges_split52"/>
      <sheetName val="Res_Sheet52"/>
      <sheetName val="Civil_BOQ52"/>
      <sheetName val="2_civil-RA53"/>
      <sheetName val="labour_rates52"/>
      <sheetName val="Civil_&amp;_design52"/>
      <sheetName val="key_info52"/>
      <sheetName val="Cash_Flow52"/>
      <sheetName val="220_11__BS_52"/>
      <sheetName val="Cashflow_projection52"/>
      <sheetName val="Civil_Works56"/>
      <sheetName val="beam-reinft-IIInd_floor55"/>
      <sheetName val="TBAL9697_-group_wise__sdpl54"/>
      <sheetName val="RATE_ANALYSIS_HYDRAULIC_17-0353"/>
      <sheetName val="Staff_Acco_52"/>
      <sheetName val="Name_List52"/>
      <sheetName val="Break_Dw54"/>
      <sheetName val="cables_-_Warmshell52"/>
      <sheetName val="key_dates52"/>
      <sheetName val="Fin_Sum52"/>
      <sheetName val="GR_slab-reinft52"/>
      <sheetName val="Mat_-Rates52"/>
      <sheetName val="Cash_Flow_Input_Data_ISC52"/>
      <sheetName val="final_abstract51"/>
      <sheetName val="Data_sheet51"/>
      <sheetName val="Sheet_151"/>
      <sheetName val="Per_Unit51"/>
      <sheetName val="Pacakges_split51"/>
      <sheetName val="Res_Sheet51"/>
      <sheetName val="Civil_BOQ51"/>
      <sheetName val="2_civil-RA52"/>
      <sheetName val="labour_rates51"/>
      <sheetName val="Civil_&amp;_design51"/>
      <sheetName val="key_info51"/>
      <sheetName val="Cash_Flow51"/>
      <sheetName val="220_11__BS_51"/>
      <sheetName val="Cashflow_projection51"/>
      <sheetName val="Civil_Works59"/>
      <sheetName val="beam-reinft-IIInd_floor58"/>
      <sheetName val="TBAL9697_-group_wise__sdpl57"/>
      <sheetName val="RATE_ANALYSIS_HYDRAULIC_17-0356"/>
      <sheetName val="Staff_Acco_55"/>
      <sheetName val="Name_List55"/>
      <sheetName val="Break_Dw57"/>
      <sheetName val="cables_-_Warmshell55"/>
      <sheetName val="key_dates55"/>
      <sheetName val="Fin_Sum55"/>
      <sheetName val="GR_slab-reinft55"/>
      <sheetName val="Mat_-Rates55"/>
      <sheetName val="Cash_Flow_Input_Data_ISC55"/>
      <sheetName val="final_abstract54"/>
      <sheetName val="Data_sheet54"/>
      <sheetName val="Sheet_154"/>
      <sheetName val="Per_Unit54"/>
      <sheetName val="Pacakges_split54"/>
      <sheetName val="Res_Sheet54"/>
      <sheetName val="Civil_BOQ54"/>
      <sheetName val="2_civil-RA55"/>
      <sheetName val="labour_rates54"/>
      <sheetName val="Civil_&amp;_design54"/>
      <sheetName val="key_info54"/>
      <sheetName val="Cash_Flow54"/>
      <sheetName val="220_11__BS_54"/>
      <sheetName val="Cashflow_projection54"/>
      <sheetName val="Balance Sheet Details CMC"/>
      <sheetName val="MASTER_RATE ANALYSIS"/>
      <sheetName val="IO's"/>
      <sheetName val="SICAM"/>
      <sheetName val="Prices"/>
      <sheetName val="Daten"/>
      <sheetName val="F-DCF"/>
      <sheetName val="Traveller Details"/>
      <sheetName val="DSL-S"/>
      <sheetName val="LA- lookups"/>
      <sheetName val="Other assumptions"/>
      <sheetName val="Meas_-Hotel_Part3"/>
      <sheetName val="4_CIS3"/>
      <sheetName val="System_Summary3"/>
      <sheetName val="[RATE_ANALYSIS_HYDRAULIC_17-03-"/>
      <sheetName val="CABLE_DATA"/>
      <sheetName val="CFForecast_detail"/>
      <sheetName val="SPILL_OVER"/>
      <sheetName val="Legrand_DB"/>
      <sheetName val="BEC_MS_"/>
      <sheetName val="Legrand_Popular"/>
      <sheetName val="DPX_LEGRAND"/>
      <sheetName val="Tray_&amp;_trunking"/>
      <sheetName val="labour_coeff"/>
      <sheetName val="Section_2"/>
      <sheetName val="Plumbing__BOQ_Pune"/>
      <sheetName val="Project_Details"/>
      <sheetName val="Check List"/>
      <sheetName val="Consumption"/>
      <sheetName val="Recovery"/>
      <sheetName val="MAT.COST"/>
      <sheetName val="Micro"/>
      <sheetName val="GM &amp; TA"/>
      <sheetName val="Macro"/>
      <sheetName val="Scaff-Rose"/>
      <sheetName val="3"/>
      <sheetName val="Introduction"/>
      <sheetName val="Control Sheet"/>
      <sheetName val="#REF!"/>
      <sheetName val="nc-m"/>
      <sheetName val="ANAL"/>
      <sheetName val="TAX INCOME"/>
      <sheetName val="DWTables"/>
      <sheetName val="Main"/>
      <sheetName val="GI fabrication - fire exit  "/>
      <sheetName val="Up to floor"/>
      <sheetName val="External steps"/>
      <sheetName val="Ramp-1"/>
      <sheetName val="Loading unloading platform -1 "/>
      <sheetName val="Flagging concrete"/>
      <sheetName val="Flooring"/>
      <sheetName val="Perimeter walls"/>
      <sheetName val="Internal staircase"/>
      <sheetName val="MEZZANINE FLOOR "/>
      <sheetName val="doors &amp; windows "/>
      <sheetName val="Machinary foundation"/>
      <sheetName val="ABSTRCT - PRODUCTION BUILDING"/>
      <sheetName val="C_link"/>
      <sheetName val="P_link"/>
      <sheetName val="DOOR-WIND"/>
      <sheetName val="Sales_Eur"/>
      <sheetName val="Filtration1"/>
      <sheetName val="Assumption "/>
      <sheetName val="class_&amp;_category"/>
      <sheetName val="KQ_Cost_Controlling"/>
      <sheetName val="KQ_Appropriation"/>
      <sheetName val="Detail_P&amp;L"/>
      <sheetName val="Assumption_Sheet"/>
      <sheetName val="Project_Brief"/>
      <sheetName val="Area_Statement"/>
      <sheetName val="Data_Input"/>
      <sheetName val="Project_Charter"/>
      <sheetName val="COLUMN-CR"/>
      <sheetName val="Summary output"/>
      <sheetName val="DetEst"/>
      <sheetName val="Assumption Inputs"/>
      <sheetName val="Names&amp;Cases"/>
      <sheetName val="Macro1"/>
      <sheetName val="3cd Annexure"/>
      <sheetName val="macros"/>
      <sheetName val="SBI(Siliguri)"/>
      <sheetName val="Allg. Angaben"/>
      <sheetName val="Mengengerüst Beheizung"/>
      <sheetName val="Liste"/>
      <sheetName val="Mengengerüst"/>
      <sheetName val="Montageüberwachung"/>
      <sheetName val="Faktoren"/>
      <sheetName val="Rate_analysis-_BOQ_1_"/>
      <sheetName val="_RATE_ANALYSIS_HYDRAULIC_17-03-"/>
      <sheetName val="_RATE_ANALYSIS_HYDRAULIC_17_0_2"/>
      <sheetName val="Pipe Bedding"/>
      <sheetName val="Ref"/>
      <sheetName val="Cash Estimate Local"/>
      <sheetName val="C&amp;IEVA"/>
      <sheetName val="Manager"/>
      <sheetName val=" AT-1-220 "/>
      <sheetName val=" BC-220"/>
      <sheetName val="BHIWANI LINE"/>
      <sheetName val="INTIME_PROJECT_AREA2"/>
      <sheetName val="Driveway_Beams27"/>
      <sheetName val="RCC,Ret__Wall10"/>
      <sheetName val="Fill_this_out_first___27"/>
      <sheetName val="BOQ_Distribution2"/>
      <sheetName val="Cleaning_&amp;_Grubbing2"/>
      <sheetName val="PRECAST_lightconc-II3"/>
      <sheetName val="foot-slab_reinft2"/>
      <sheetName val="RATE_XLS2"/>
      <sheetName val="Code_Map2"/>
      <sheetName val="PointNo_52"/>
      <sheetName val="_COP_100%2"/>
      <sheetName val="Sheet2_(2)2"/>
      <sheetName val="Basic_Material_Rates(7)2"/>
      <sheetName val="[RATE_ANALYSIS_HYDRAULIC_17-032"/>
      <sheetName val="COP_Final2"/>
      <sheetName val="INDIGINEOUS_ITEMS_2"/>
      <sheetName val="Rates_Basic2"/>
      <sheetName val="Conversions_Final2"/>
      <sheetName val="Factor_Sheet2"/>
      <sheetName val="DETAILED__BOQ2"/>
      <sheetName val="class_&amp;_category2"/>
      <sheetName val="CABLE_DATA2"/>
      <sheetName val="CFForecast_detail2"/>
      <sheetName val="[RATE_ANALYSIS_HYDRAULIC_17-031"/>
      <sheetName val="class_&amp;_category1"/>
      <sheetName val="CABLE_DATA1"/>
      <sheetName val="CFForecast_detail1"/>
      <sheetName val="INTIME_PROJECT_AREA5"/>
      <sheetName val="Driveway_Beams30"/>
      <sheetName val="4_CIS6"/>
      <sheetName val="Meas_-Hotel_Part6"/>
      <sheetName val="RCC,Ret__Wall13"/>
      <sheetName val="System_Summary5"/>
      <sheetName val="Fill_this_out_first___30"/>
      <sheetName val="BOQ_Distribution5"/>
      <sheetName val="Cleaning_&amp;_Grubbing5"/>
      <sheetName val="PRECAST_lightconc-II6"/>
      <sheetName val="foot-slab_reinft5"/>
      <sheetName val="RATE_XLS5"/>
      <sheetName val="Code_Map5"/>
      <sheetName val="PointNo_55"/>
      <sheetName val="_COP_100%5"/>
      <sheetName val="Sheet2_(2)5"/>
      <sheetName val="Basic_Material_Rates(7)5"/>
      <sheetName val="[RATE_ANALYSIS_HYDRAULIC_17-035"/>
      <sheetName val="COP_Final5"/>
      <sheetName val="INDIGINEOUS_ITEMS_5"/>
      <sheetName val="Rates_Basic5"/>
      <sheetName val="Conversions_Final5"/>
      <sheetName val="Factor_Sheet5"/>
      <sheetName val="DETAILED__BOQ5"/>
      <sheetName val="class_&amp;_category5"/>
      <sheetName val="CABLE_DATA5"/>
      <sheetName val="CFForecast_detail5"/>
      <sheetName val="INTIME_PROJECT_AREA4"/>
      <sheetName val="Driveway_Beams29"/>
      <sheetName val="4_CIS5"/>
      <sheetName val="Meas_-Hotel_Part5"/>
      <sheetName val="RCC,Ret__Wall12"/>
      <sheetName val="System_Summary4"/>
      <sheetName val="Fill_this_out_first___29"/>
      <sheetName val="BOQ_Distribution4"/>
      <sheetName val="Cleaning_&amp;_Grubbing4"/>
      <sheetName val="PRECAST_lightconc-II5"/>
      <sheetName val="foot-slab_reinft4"/>
      <sheetName val="RATE_XLS4"/>
      <sheetName val="Code_Map4"/>
      <sheetName val="PointNo_54"/>
      <sheetName val="_COP_100%4"/>
      <sheetName val="Sheet2_(2)4"/>
      <sheetName val="Basic_Material_Rates(7)4"/>
      <sheetName val="[RATE_ANALYSIS_HYDRAULIC_17-034"/>
      <sheetName val="COP_Final4"/>
      <sheetName val="INDIGINEOUS_ITEMS_4"/>
      <sheetName val="Rates_Basic4"/>
      <sheetName val="Conversions_Final4"/>
      <sheetName val="Factor_Sheet4"/>
      <sheetName val="DETAILED__BOQ4"/>
      <sheetName val="class_&amp;_category4"/>
      <sheetName val="CABLE_DATA4"/>
      <sheetName val="CFForecast_detail4"/>
      <sheetName val="INTIME_PROJECT_AREA3"/>
      <sheetName val="Driveway_Beams28"/>
      <sheetName val="4_CIS4"/>
      <sheetName val="Meas_-Hotel_Part4"/>
      <sheetName val="RCC,Ret__Wall11"/>
      <sheetName val="Fill_this_out_first___28"/>
      <sheetName val="BOQ_Distribution3"/>
      <sheetName val="Cleaning_&amp;_Grubbing3"/>
      <sheetName val="PRECAST_lightconc-II4"/>
      <sheetName val="foot-slab_reinft3"/>
      <sheetName val="RATE_XLS3"/>
      <sheetName val="Code_Map3"/>
      <sheetName val="PointNo_53"/>
      <sheetName val="_COP_100%3"/>
      <sheetName val="Sheet2_(2)3"/>
      <sheetName val="Basic_Material_Rates(7)3"/>
      <sheetName val="[RATE_ANALYSIS_HYDRAULIC_17-033"/>
      <sheetName val="COP_Final3"/>
      <sheetName val="INDIGINEOUS_ITEMS_3"/>
      <sheetName val="Rates_Basic3"/>
      <sheetName val="Conversions_Final3"/>
      <sheetName val="Factor_Sheet3"/>
      <sheetName val="DETAILED__BOQ3"/>
      <sheetName val="class_&amp;_category3"/>
      <sheetName val="CABLE_DATA3"/>
      <sheetName val="CFForecast_detail3"/>
      <sheetName val="INPUT_SHEET11"/>
      <sheetName val="INTIME_PROJECT_AREA9"/>
      <sheetName val="Driveway_Beams34"/>
      <sheetName val="4_CIS10"/>
      <sheetName val="Meas_-Hotel_Part10"/>
      <sheetName val="RCC,Ret__Wall17"/>
      <sheetName val="System_Summary9"/>
      <sheetName val="Fill_this_out_first___34"/>
      <sheetName val="BOQ_Distribution9"/>
      <sheetName val="Cleaning_&amp;_Grubbing9"/>
      <sheetName val="PRECAST_lightconc-II10"/>
      <sheetName val="foot-slab_reinft9"/>
      <sheetName val="RATE_XLS9"/>
      <sheetName val="Code_Map9"/>
      <sheetName val="PointNo_59"/>
      <sheetName val="_COP_100%9"/>
      <sheetName val="Sheet2_(2)9"/>
      <sheetName val="Basic_Material_Rates(7)9"/>
      <sheetName val="[RATE_ANALYSIS_HYDRAULIC_17-039"/>
      <sheetName val="COP_Final9"/>
      <sheetName val="INDIGINEOUS_ITEMS_9"/>
      <sheetName val="Rates_Basic9"/>
      <sheetName val="Conversions_Final9"/>
      <sheetName val="Factor_Sheet9"/>
      <sheetName val="DETAILED__BOQ9"/>
      <sheetName val="class_&amp;_category9"/>
      <sheetName val="CABLE_DATA9"/>
      <sheetName val="CFForecast_detail9"/>
      <sheetName val="INPUT_SHEET8"/>
      <sheetName val="INTIME_PROJECT_AREA6"/>
      <sheetName val="Driveway_Beams31"/>
      <sheetName val="4_CIS7"/>
      <sheetName val="Meas_-Hotel_Part7"/>
      <sheetName val="RCC,Ret__Wall14"/>
      <sheetName val="System_Summary6"/>
      <sheetName val="Fill_this_out_first___31"/>
      <sheetName val="BOQ_Distribution6"/>
      <sheetName val="Cleaning_&amp;_Grubbing6"/>
      <sheetName val="PRECAST_lightconc-II7"/>
      <sheetName val="foot-slab_reinft6"/>
      <sheetName val="RATE_XLS6"/>
      <sheetName val="Code_Map6"/>
      <sheetName val="PointNo_56"/>
      <sheetName val="_COP_100%6"/>
      <sheetName val="Sheet2_(2)6"/>
      <sheetName val="Basic_Material_Rates(7)6"/>
      <sheetName val="[RATE_ANALYSIS_HYDRAULIC_17-036"/>
      <sheetName val="COP_Final6"/>
      <sheetName val="INDIGINEOUS_ITEMS_6"/>
      <sheetName val="Rates_Basic6"/>
      <sheetName val="Conversions_Final6"/>
      <sheetName val="Factor_Sheet6"/>
      <sheetName val="DETAILED__BOQ6"/>
      <sheetName val="class_&amp;_category6"/>
      <sheetName val="CABLE_DATA6"/>
      <sheetName val="CFForecast_detail6"/>
      <sheetName val="INPUT_SHEET9"/>
      <sheetName val="INTIME_PROJECT_AREA7"/>
      <sheetName val="Driveway_Beams32"/>
      <sheetName val="4_CIS8"/>
      <sheetName val="Meas_-Hotel_Part8"/>
      <sheetName val="RCC,Ret__Wall15"/>
      <sheetName val="System_Summary7"/>
      <sheetName val="Fill_this_out_first___32"/>
      <sheetName val="BOQ_Distribution7"/>
      <sheetName val="Cleaning_&amp;_Grubbing7"/>
      <sheetName val="PRECAST_lightconc-II8"/>
      <sheetName val="foot-slab_reinft7"/>
      <sheetName val="RATE_XLS7"/>
      <sheetName val="Code_Map7"/>
      <sheetName val="PointNo_57"/>
      <sheetName val="_COP_100%7"/>
      <sheetName val="Sheet2_(2)7"/>
      <sheetName val="Basic_Material_Rates(7)7"/>
      <sheetName val="[RATE_ANALYSIS_HYDRAULIC_17-037"/>
      <sheetName val="COP_Final7"/>
      <sheetName val="INDIGINEOUS_ITEMS_7"/>
      <sheetName val="Rates_Basic7"/>
      <sheetName val="Conversions_Final7"/>
      <sheetName val="Factor_Sheet7"/>
      <sheetName val="DETAILED__BOQ7"/>
      <sheetName val="class_&amp;_category7"/>
      <sheetName val="CABLE_DATA7"/>
      <sheetName val="CFForecast_detail7"/>
      <sheetName val="INPUT_SHEET10"/>
      <sheetName val="INTIME_PROJECT_AREA8"/>
      <sheetName val="Driveway_Beams33"/>
      <sheetName val="4_CIS9"/>
      <sheetName val="Meas_-Hotel_Part9"/>
      <sheetName val="RCC,Ret__Wall16"/>
      <sheetName val="System_Summary8"/>
      <sheetName val="Fill_this_out_first___33"/>
      <sheetName val="BOQ_Distribution8"/>
      <sheetName val="Cleaning_&amp;_Grubbing8"/>
      <sheetName val="PRECAST_lightconc-II9"/>
      <sheetName val="foot-slab_reinft8"/>
      <sheetName val="RATE_XLS8"/>
      <sheetName val="Code_Map8"/>
      <sheetName val="PointNo_58"/>
      <sheetName val="_COP_100%8"/>
      <sheetName val="Sheet2_(2)8"/>
      <sheetName val="Basic_Material_Rates(7)8"/>
      <sheetName val="[RATE_ANALYSIS_HYDRAULIC_17-038"/>
      <sheetName val="COP_Final8"/>
      <sheetName val="INDIGINEOUS_ITEMS_8"/>
      <sheetName val="Rates_Basic8"/>
      <sheetName val="Conversions_Final8"/>
      <sheetName val="Factor_Sheet8"/>
      <sheetName val="DETAILED__BOQ8"/>
      <sheetName val="class_&amp;_category8"/>
      <sheetName val="CABLE_DATA8"/>
      <sheetName val="CFForecast_detail8"/>
      <sheetName val="INPUT_SHEET12"/>
      <sheetName val="INTIME_PROJECT_AREA10"/>
      <sheetName val="Driveway_Beams35"/>
      <sheetName val="4_CIS11"/>
      <sheetName val="Meas_-Hotel_Part11"/>
      <sheetName val="RCC,Ret__Wall18"/>
      <sheetName val="System_Summary10"/>
      <sheetName val="Fill_this_out_first___35"/>
      <sheetName val="BOQ_Distribution10"/>
      <sheetName val="Cleaning_&amp;_Grubbing10"/>
      <sheetName val="PRECAST_lightconc-II11"/>
      <sheetName val="foot-slab_reinft10"/>
      <sheetName val="RATE_XLS10"/>
      <sheetName val="Code_Map10"/>
      <sheetName val="PointNo_510"/>
      <sheetName val="_COP_100%10"/>
      <sheetName val="Sheet2_(2)10"/>
      <sheetName val="Basic_Material_Rates(7)10"/>
      <sheetName val="[RATE_ANALYSIS_HYDRAULIC_17-010"/>
      <sheetName val="COP_Final10"/>
      <sheetName val="INDIGINEOUS_ITEMS_10"/>
      <sheetName val="Rates_Basic10"/>
      <sheetName val="Conversions_Final10"/>
      <sheetName val="Factor_Sheet10"/>
      <sheetName val="DETAILED__BOQ10"/>
      <sheetName val="class_&amp;_category10"/>
      <sheetName val="CABLE_DATA10"/>
      <sheetName val="CFForecast_detail10"/>
      <sheetName val="REFERANCE DATA"/>
      <sheetName val="DOOR WINDOW"/>
      <sheetName val="Customize Your Invoice"/>
      <sheetName val="Tender Summary"/>
      <sheetName val="procurement"/>
      <sheetName val="csdim"/>
      <sheetName val="cdsload"/>
      <sheetName val="chsload"/>
      <sheetName val="CLAMP"/>
      <sheetName val="cvsload"/>
      <sheetName val="pipe"/>
      <sheetName val="BOQ. SUB-ST."/>
      <sheetName val="BOQ. SUB STATION"/>
      <sheetName val="BOQ. CCTV SYS."/>
      <sheetName val="COMPARETIVE OVERALL"/>
      <sheetName val="Gen Info"/>
      <sheetName val="01"/>
      <sheetName val="02"/>
      <sheetName val="03"/>
      <sheetName val="04"/>
      <sheetName val="Cash2"/>
      <sheetName val="Z"/>
      <sheetName val="GM 000"/>
      <sheetName val="LTG-STG"/>
      <sheetName val="#REF"/>
      <sheetName val="Index"/>
      <sheetName val="Elect."/>
      <sheetName val="Criteria"/>
      <sheetName val="Cover"/>
      <sheetName val="Input Sheet (Main)"/>
      <sheetName val="PPAP LOG"/>
      <sheetName val="M-Book for FW"/>
      <sheetName val="M-Book for Conc"/>
      <sheetName val="C&amp;I SUMMARY"/>
      <sheetName val="Table 4"/>
      <sheetName val="Table 5"/>
      <sheetName val="Table 2"/>
      <sheetName val="Table 27"/>
      <sheetName val="TOS-F"/>
      <sheetName val="Labels"/>
      <sheetName val="35"/>
      <sheetName val="Summary"/>
      <sheetName val="Cash Flow - CY Workings"/>
      <sheetName val="SPILL_OVER1"/>
      <sheetName val="Legrand_DB1"/>
      <sheetName val="BEC_MS_1"/>
      <sheetName val="Legrand_Popular1"/>
      <sheetName val="DPX_LEGRAND1"/>
      <sheetName val="Tray_&amp;_trunking1"/>
      <sheetName val="labour_coeff1"/>
      <sheetName val="Section_21"/>
      <sheetName val="fitoutconfcentre"/>
      <sheetName val="IT_FBT_DDTP"/>
      <sheetName val="Basic"/>
      <sheetName val="Conc-BP"/>
      <sheetName val="Approved MTD Proj #'s"/>
      <sheetName val="Rates"/>
      <sheetName val="spare parts"/>
      <sheetName val="PARTB - TI - TTI - SAL"/>
      <sheetName val="appendix 2.5 final accounts"/>
      <sheetName val="_RATE_ANALYSIS_HYDRAULIC_17_0_3"/>
      <sheetName val="_RATE_ANALYSIS_HYDRAULIC_17_0_4"/>
      <sheetName val="05. BUDGET"/>
      <sheetName val="Consta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7">
          <cell r="K7">
            <v>150</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sheetData sheetId="62"/>
      <sheetData sheetId="63">
        <row r="7">
          <cell r="K7">
            <v>150</v>
          </cell>
        </row>
      </sheetData>
      <sheetData sheetId="64">
        <row r="7">
          <cell r="K7">
            <v>150</v>
          </cell>
        </row>
      </sheetData>
      <sheetData sheetId="65">
        <row r="7">
          <cell r="K7">
            <v>150</v>
          </cell>
        </row>
      </sheetData>
      <sheetData sheetId="66">
        <row r="7">
          <cell r="K7">
            <v>150</v>
          </cell>
        </row>
      </sheetData>
      <sheetData sheetId="67">
        <row r="7">
          <cell r="K7">
            <v>150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ow r="7">
          <cell r="K7">
            <v>150</v>
          </cell>
        </row>
      </sheetData>
      <sheetData sheetId="166">
        <row r="7">
          <cell r="K7">
            <v>150</v>
          </cell>
        </row>
      </sheetData>
      <sheetData sheetId="167">
        <row r="7">
          <cell r="K7">
            <v>150</v>
          </cell>
        </row>
      </sheetData>
      <sheetData sheetId="168">
        <row r="7">
          <cell r="K7">
            <v>150</v>
          </cell>
        </row>
      </sheetData>
      <sheetData sheetId="169">
        <row r="7">
          <cell r="K7">
            <v>150</v>
          </cell>
        </row>
      </sheetData>
      <sheetData sheetId="170">
        <row r="7">
          <cell r="K7">
            <v>150</v>
          </cell>
        </row>
      </sheetData>
      <sheetData sheetId="171">
        <row r="7">
          <cell r="K7">
            <v>150</v>
          </cell>
        </row>
      </sheetData>
      <sheetData sheetId="172">
        <row r="7">
          <cell r="K7">
            <v>150</v>
          </cell>
        </row>
      </sheetData>
      <sheetData sheetId="173">
        <row r="7">
          <cell r="K7">
            <v>150</v>
          </cell>
        </row>
      </sheetData>
      <sheetData sheetId="174">
        <row r="7">
          <cell r="K7">
            <v>150</v>
          </cell>
        </row>
      </sheetData>
      <sheetData sheetId="175">
        <row r="7">
          <cell r="K7">
            <v>150</v>
          </cell>
        </row>
      </sheetData>
      <sheetData sheetId="176">
        <row r="7">
          <cell r="K7">
            <v>150</v>
          </cell>
        </row>
      </sheetData>
      <sheetData sheetId="177">
        <row r="7">
          <cell r="K7">
            <v>150</v>
          </cell>
        </row>
      </sheetData>
      <sheetData sheetId="178">
        <row r="7">
          <cell r="K7">
            <v>150</v>
          </cell>
        </row>
      </sheetData>
      <sheetData sheetId="179">
        <row r="7">
          <cell r="K7">
            <v>150</v>
          </cell>
        </row>
      </sheetData>
      <sheetData sheetId="180">
        <row r="7">
          <cell r="K7">
            <v>150</v>
          </cell>
        </row>
      </sheetData>
      <sheetData sheetId="181">
        <row r="7">
          <cell r="K7">
            <v>150</v>
          </cell>
        </row>
      </sheetData>
      <sheetData sheetId="182">
        <row r="7">
          <cell r="K7">
            <v>150</v>
          </cell>
        </row>
      </sheetData>
      <sheetData sheetId="183">
        <row r="7">
          <cell r="K7">
            <v>150</v>
          </cell>
        </row>
      </sheetData>
      <sheetData sheetId="184">
        <row r="7">
          <cell r="K7">
            <v>150</v>
          </cell>
        </row>
      </sheetData>
      <sheetData sheetId="185">
        <row r="7">
          <cell r="K7">
            <v>150</v>
          </cell>
        </row>
      </sheetData>
      <sheetData sheetId="186">
        <row r="7">
          <cell r="K7">
            <v>150</v>
          </cell>
        </row>
      </sheetData>
      <sheetData sheetId="187" refreshError="1"/>
      <sheetData sheetId="188" refreshError="1"/>
      <sheetData sheetId="189" refreshError="1"/>
      <sheetData sheetId="190" refreshError="1"/>
      <sheetData sheetId="191" refreshError="1"/>
      <sheetData sheetId="192">
        <row r="7">
          <cell r="K7">
            <v>150</v>
          </cell>
        </row>
      </sheetData>
      <sheetData sheetId="193">
        <row r="7">
          <cell r="K7">
            <v>150</v>
          </cell>
        </row>
      </sheetData>
      <sheetData sheetId="194">
        <row r="7">
          <cell r="K7">
            <v>150</v>
          </cell>
        </row>
      </sheetData>
      <sheetData sheetId="195">
        <row r="7">
          <cell r="K7">
            <v>150</v>
          </cell>
        </row>
      </sheetData>
      <sheetData sheetId="196">
        <row r="7">
          <cell r="K7">
            <v>150</v>
          </cell>
        </row>
      </sheetData>
      <sheetData sheetId="197">
        <row r="7">
          <cell r="K7">
            <v>150</v>
          </cell>
        </row>
      </sheetData>
      <sheetData sheetId="198">
        <row r="7">
          <cell r="K7">
            <v>150</v>
          </cell>
        </row>
      </sheetData>
      <sheetData sheetId="199">
        <row r="7">
          <cell r="K7">
            <v>150</v>
          </cell>
        </row>
      </sheetData>
      <sheetData sheetId="200">
        <row r="7">
          <cell r="K7">
            <v>150</v>
          </cell>
        </row>
      </sheetData>
      <sheetData sheetId="201">
        <row r="7">
          <cell r="K7">
            <v>150</v>
          </cell>
        </row>
      </sheetData>
      <sheetData sheetId="202">
        <row r="7">
          <cell r="K7">
            <v>150</v>
          </cell>
        </row>
      </sheetData>
      <sheetData sheetId="203">
        <row r="7">
          <cell r="K7">
            <v>150</v>
          </cell>
        </row>
      </sheetData>
      <sheetData sheetId="204">
        <row r="7">
          <cell r="K7">
            <v>150</v>
          </cell>
        </row>
      </sheetData>
      <sheetData sheetId="205">
        <row r="7">
          <cell r="K7">
            <v>150</v>
          </cell>
        </row>
      </sheetData>
      <sheetData sheetId="206">
        <row r="7">
          <cell r="K7">
            <v>150</v>
          </cell>
        </row>
      </sheetData>
      <sheetData sheetId="207">
        <row r="7">
          <cell r="K7">
            <v>150</v>
          </cell>
        </row>
      </sheetData>
      <sheetData sheetId="208">
        <row r="7">
          <cell r="K7">
            <v>150</v>
          </cell>
        </row>
      </sheetData>
      <sheetData sheetId="209">
        <row r="7">
          <cell r="K7">
            <v>150</v>
          </cell>
        </row>
      </sheetData>
      <sheetData sheetId="210">
        <row r="7">
          <cell r="K7">
            <v>150</v>
          </cell>
        </row>
      </sheetData>
      <sheetData sheetId="211">
        <row r="7">
          <cell r="K7">
            <v>150</v>
          </cell>
        </row>
      </sheetData>
      <sheetData sheetId="212">
        <row r="7">
          <cell r="K7">
            <v>150</v>
          </cell>
        </row>
      </sheetData>
      <sheetData sheetId="213">
        <row r="7">
          <cell r="K7">
            <v>150</v>
          </cell>
        </row>
      </sheetData>
      <sheetData sheetId="214">
        <row r="7">
          <cell r="K7">
            <v>150</v>
          </cell>
        </row>
      </sheetData>
      <sheetData sheetId="215">
        <row r="7">
          <cell r="K7">
            <v>150</v>
          </cell>
        </row>
      </sheetData>
      <sheetData sheetId="216">
        <row r="7">
          <cell r="K7">
            <v>150</v>
          </cell>
        </row>
      </sheetData>
      <sheetData sheetId="217">
        <row r="7">
          <cell r="K7">
            <v>150</v>
          </cell>
        </row>
      </sheetData>
      <sheetData sheetId="218">
        <row r="7">
          <cell r="K7">
            <v>150</v>
          </cell>
        </row>
      </sheetData>
      <sheetData sheetId="219">
        <row r="7">
          <cell r="K7">
            <v>150</v>
          </cell>
        </row>
      </sheetData>
      <sheetData sheetId="220">
        <row r="7">
          <cell r="K7">
            <v>150</v>
          </cell>
        </row>
      </sheetData>
      <sheetData sheetId="221">
        <row r="7">
          <cell r="K7">
            <v>150</v>
          </cell>
        </row>
      </sheetData>
      <sheetData sheetId="222">
        <row r="7">
          <cell r="K7">
            <v>150</v>
          </cell>
        </row>
      </sheetData>
      <sheetData sheetId="223">
        <row r="7">
          <cell r="K7">
            <v>150</v>
          </cell>
        </row>
      </sheetData>
      <sheetData sheetId="224">
        <row r="7">
          <cell r="K7">
            <v>150</v>
          </cell>
        </row>
      </sheetData>
      <sheetData sheetId="225">
        <row r="7">
          <cell r="K7">
            <v>150</v>
          </cell>
        </row>
      </sheetData>
      <sheetData sheetId="226">
        <row r="7">
          <cell r="K7">
            <v>150</v>
          </cell>
        </row>
      </sheetData>
      <sheetData sheetId="227">
        <row r="7">
          <cell r="K7">
            <v>150</v>
          </cell>
        </row>
      </sheetData>
      <sheetData sheetId="228">
        <row r="7">
          <cell r="K7">
            <v>150</v>
          </cell>
        </row>
      </sheetData>
      <sheetData sheetId="229">
        <row r="7">
          <cell r="K7">
            <v>150</v>
          </cell>
        </row>
      </sheetData>
      <sheetData sheetId="230">
        <row r="7">
          <cell r="K7">
            <v>150</v>
          </cell>
        </row>
      </sheetData>
      <sheetData sheetId="231">
        <row r="7">
          <cell r="K7">
            <v>150</v>
          </cell>
        </row>
      </sheetData>
      <sheetData sheetId="232">
        <row r="7">
          <cell r="K7">
            <v>150</v>
          </cell>
        </row>
      </sheetData>
      <sheetData sheetId="233">
        <row r="7">
          <cell r="K7">
            <v>150</v>
          </cell>
        </row>
      </sheetData>
      <sheetData sheetId="234">
        <row r="7">
          <cell r="K7">
            <v>150</v>
          </cell>
        </row>
      </sheetData>
      <sheetData sheetId="235">
        <row r="7">
          <cell r="K7">
            <v>150</v>
          </cell>
        </row>
      </sheetData>
      <sheetData sheetId="236">
        <row r="7">
          <cell r="K7">
            <v>150</v>
          </cell>
        </row>
      </sheetData>
      <sheetData sheetId="237">
        <row r="7">
          <cell r="K7">
            <v>150</v>
          </cell>
        </row>
      </sheetData>
      <sheetData sheetId="238">
        <row r="7">
          <cell r="K7">
            <v>150</v>
          </cell>
        </row>
      </sheetData>
      <sheetData sheetId="239">
        <row r="7">
          <cell r="K7">
            <v>150</v>
          </cell>
        </row>
      </sheetData>
      <sheetData sheetId="240">
        <row r="7">
          <cell r="K7">
            <v>150</v>
          </cell>
        </row>
      </sheetData>
      <sheetData sheetId="241">
        <row r="7">
          <cell r="K7">
            <v>150</v>
          </cell>
        </row>
      </sheetData>
      <sheetData sheetId="242">
        <row r="7">
          <cell r="K7">
            <v>150</v>
          </cell>
        </row>
      </sheetData>
      <sheetData sheetId="243">
        <row r="7">
          <cell r="K7">
            <v>150</v>
          </cell>
        </row>
      </sheetData>
      <sheetData sheetId="244">
        <row r="7">
          <cell r="K7">
            <v>150</v>
          </cell>
        </row>
      </sheetData>
      <sheetData sheetId="245">
        <row r="7">
          <cell r="K7">
            <v>150</v>
          </cell>
        </row>
      </sheetData>
      <sheetData sheetId="246">
        <row r="7">
          <cell r="K7">
            <v>150</v>
          </cell>
        </row>
      </sheetData>
      <sheetData sheetId="247">
        <row r="7">
          <cell r="K7">
            <v>150</v>
          </cell>
        </row>
      </sheetData>
      <sheetData sheetId="248">
        <row r="7">
          <cell r="K7">
            <v>150</v>
          </cell>
        </row>
      </sheetData>
      <sheetData sheetId="249">
        <row r="7">
          <cell r="K7">
            <v>150</v>
          </cell>
        </row>
      </sheetData>
      <sheetData sheetId="250">
        <row r="7">
          <cell r="K7">
            <v>150</v>
          </cell>
        </row>
      </sheetData>
      <sheetData sheetId="251">
        <row r="7">
          <cell r="K7">
            <v>150</v>
          </cell>
        </row>
      </sheetData>
      <sheetData sheetId="252">
        <row r="7">
          <cell r="K7">
            <v>150</v>
          </cell>
        </row>
      </sheetData>
      <sheetData sheetId="253">
        <row r="7">
          <cell r="K7">
            <v>150</v>
          </cell>
        </row>
      </sheetData>
      <sheetData sheetId="254">
        <row r="7">
          <cell r="K7">
            <v>150</v>
          </cell>
        </row>
      </sheetData>
      <sheetData sheetId="255">
        <row r="7">
          <cell r="K7">
            <v>150</v>
          </cell>
        </row>
      </sheetData>
      <sheetData sheetId="256">
        <row r="7">
          <cell r="K7">
            <v>150</v>
          </cell>
        </row>
      </sheetData>
      <sheetData sheetId="257">
        <row r="7">
          <cell r="K7">
            <v>150</v>
          </cell>
        </row>
      </sheetData>
      <sheetData sheetId="258">
        <row r="7">
          <cell r="K7">
            <v>150</v>
          </cell>
        </row>
      </sheetData>
      <sheetData sheetId="259">
        <row r="7">
          <cell r="K7">
            <v>150</v>
          </cell>
        </row>
      </sheetData>
      <sheetData sheetId="260">
        <row r="7">
          <cell r="K7">
            <v>150</v>
          </cell>
        </row>
      </sheetData>
      <sheetData sheetId="261">
        <row r="7">
          <cell r="K7">
            <v>150</v>
          </cell>
        </row>
      </sheetData>
      <sheetData sheetId="262">
        <row r="7">
          <cell r="K7">
            <v>150</v>
          </cell>
        </row>
      </sheetData>
      <sheetData sheetId="263">
        <row r="7">
          <cell r="K7">
            <v>150</v>
          </cell>
        </row>
      </sheetData>
      <sheetData sheetId="264">
        <row r="7">
          <cell r="K7">
            <v>150</v>
          </cell>
        </row>
      </sheetData>
      <sheetData sheetId="265">
        <row r="7">
          <cell r="K7">
            <v>150</v>
          </cell>
        </row>
      </sheetData>
      <sheetData sheetId="266">
        <row r="7">
          <cell r="K7">
            <v>150</v>
          </cell>
        </row>
      </sheetData>
      <sheetData sheetId="267">
        <row r="7">
          <cell r="K7">
            <v>150</v>
          </cell>
        </row>
      </sheetData>
      <sheetData sheetId="268">
        <row r="7">
          <cell r="K7">
            <v>150</v>
          </cell>
        </row>
      </sheetData>
      <sheetData sheetId="269">
        <row r="7">
          <cell r="K7">
            <v>150</v>
          </cell>
        </row>
      </sheetData>
      <sheetData sheetId="270">
        <row r="7">
          <cell r="K7">
            <v>150</v>
          </cell>
        </row>
      </sheetData>
      <sheetData sheetId="271">
        <row r="7">
          <cell r="K7">
            <v>150</v>
          </cell>
        </row>
      </sheetData>
      <sheetData sheetId="272">
        <row r="7">
          <cell r="K7">
            <v>150</v>
          </cell>
        </row>
      </sheetData>
      <sheetData sheetId="273">
        <row r="7">
          <cell r="K7">
            <v>150</v>
          </cell>
        </row>
      </sheetData>
      <sheetData sheetId="274">
        <row r="7">
          <cell r="K7">
            <v>150</v>
          </cell>
        </row>
      </sheetData>
      <sheetData sheetId="275">
        <row r="7">
          <cell r="K7">
            <v>150</v>
          </cell>
        </row>
      </sheetData>
      <sheetData sheetId="276">
        <row r="7">
          <cell r="K7">
            <v>150</v>
          </cell>
        </row>
      </sheetData>
      <sheetData sheetId="277">
        <row r="7">
          <cell r="K7">
            <v>150</v>
          </cell>
        </row>
      </sheetData>
      <sheetData sheetId="278">
        <row r="7">
          <cell r="K7">
            <v>150</v>
          </cell>
        </row>
      </sheetData>
      <sheetData sheetId="279">
        <row r="7">
          <cell r="K7">
            <v>150</v>
          </cell>
        </row>
      </sheetData>
      <sheetData sheetId="280">
        <row r="7">
          <cell r="K7">
            <v>150</v>
          </cell>
        </row>
      </sheetData>
      <sheetData sheetId="281">
        <row r="7">
          <cell r="K7">
            <v>150</v>
          </cell>
        </row>
      </sheetData>
      <sheetData sheetId="282">
        <row r="7">
          <cell r="K7">
            <v>150</v>
          </cell>
        </row>
      </sheetData>
      <sheetData sheetId="283">
        <row r="7">
          <cell r="K7">
            <v>150</v>
          </cell>
        </row>
      </sheetData>
      <sheetData sheetId="284">
        <row r="7">
          <cell r="K7">
            <v>150</v>
          </cell>
        </row>
      </sheetData>
      <sheetData sheetId="285">
        <row r="7">
          <cell r="K7">
            <v>150</v>
          </cell>
        </row>
      </sheetData>
      <sheetData sheetId="286">
        <row r="7">
          <cell r="K7">
            <v>150</v>
          </cell>
        </row>
      </sheetData>
      <sheetData sheetId="287">
        <row r="7">
          <cell r="K7">
            <v>150</v>
          </cell>
        </row>
      </sheetData>
      <sheetData sheetId="288">
        <row r="7">
          <cell r="K7">
            <v>150</v>
          </cell>
        </row>
      </sheetData>
      <sheetData sheetId="289">
        <row r="7">
          <cell r="K7">
            <v>150</v>
          </cell>
        </row>
      </sheetData>
      <sheetData sheetId="290">
        <row r="7">
          <cell r="K7">
            <v>150</v>
          </cell>
        </row>
      </sheetData>
      <sheetData sheetId="291">
        <row r="7">
          <cell r="K7">
            <v>150</v>
          </cell>
        </row>
      </sheetData>
      <sheetData sheetId="292">
        <row r="7">
          <cell r="K7">
            <v>150</v>
          </cell>
        </row>
      </sheetData>
      <sheetData sheetId="293">
        <row r="7">
          <cell r="K7">
            <v>150</v>
          </cell>
        </row>
      </sheetData>
      <sheetData sheetId="294">
        <row r="7">
          <cell r="K7">
            <v>150</v>
          </cell>
        </row>
      </sheetData>
      <sheetData sheetId="295">
        <row r="7">
          <cell r="K7">
            <v>150</v>
          </cell>
        </row>
      </sheetData>
      <sheetData sheetId="296">
        <row r="7">
          <cell r="K7">
            <v>150</v>
          </cell>
        </row>
      </sheetData>
      <sheetData sheetId="297">
        <row r="7">
          <cell r="K7">
            <v>150</v>
          </cell>
        </row>
      </sheetData>
      <sheetData sheetId="298">
        <row r="7">
          <cell r="K7">
            <v>150</v>
          </cell>
        </row>
      </sheetData>
      <sheetData sheetId="299">
        <row r="7">
          <cell r="K7">
            <v>150</v>
          </cell>
        </row>
      </sheetData>
      <sheetData sheetId="300">
        <row r="7">
          <cell r="K7">
            <v>150</v>
          </cell>
        </row>
      </sheetData>
      <sheetData sheetId="301">
        <row r="7">
          <cell r="K7">
            <v>150</v>
          </cell>
        </row>
      </sheetData>
      <sheetData sheetId="302">
        <row r="7">
          <cell r="K7">
            <v>150</v>
          </cell>
        </row>
      </sheetData>
      <sheetData sheetId="303">
        <row r="7">
          <cell r="K7">
            <v>150</v>
          </cell>
        </row>
      </sheetData>
      <sheetData sheetId="304">
        <row r="7">
          <cell r="K7">
            <v>150</v>
          </cell>
        </row>
      </sheetData>
      <sheetData sheetId="305">
        <row r="7">
          <cell r="K7">
            <v>150</v>
          </cell>
        </row>
      </sheetData>
      <sheetData sheetId="306">
        <row r="7">
          <cell r="K7">
            <v>150</v>
          </cell>
        </row>
      </sheetData>
      <sheetData sheetId="307">
        <row r="7">
          <cell r="K7">
            <v>150</v>
          </cell>
        </row>
      </sheetData>
      <sheetData sheetId="308">
        <row r="7">
          <cell r="K7">
            <v>150</v>
          </cell>
        </row>
      </sheetData>
      <sheetData sheetId="309">
        <row r="7">
          <cell r="K7">
            <v>150</v>
          </cell>
        </row>
      </sheetData>
      <sheetData sheetId="310">
        <row r="7">
          <cell r="K7">
            <v>150</v>
          </cell>
        </row>
      </sheetData>
      <sheetData sheetId="311">
        <row r="7">
          <cell r="K7">
            <v>150</v>
          </cell>
        </row>
      </sheetData>
      <sheetData sheetId="312">
        <row r="7">
          <cell r="K7">
            <v>150</v>
          </cell>
        </row>
      </sheetData>
      <sheetData sheetId="313">
        <row r="7">
          <cell r="K7">
            <v>150</v>
          </cell>
        </row>
      </sheetData>
      <sheetData sheetId="314">
        <row r="7">
          <cell r="K7">
            <v>150</v>
          </cell>
        </row>
      </sheetData>
      <sheetData sheetId="315">
        <row r="7">
          <cell r="K7">
            <v>150</v>
          </cell>
        </row>
      </sheetData>
      <sheetData sheetId="316">
        <row r="7">
          <cell r="K7">
            <v>150</v>
          </cell>
        </row>
      </sheetData>
      <sheetData sheetId="317">
        <row r="7">
          <cell r="K7">
            <v>150</v>
          </cell>
        </row>
      </sheetData>
      <sheetData sheetId="318">
        <row r="7">
          <cell r="K7">
            <v>150</v>
          </cell>
        </row>
      </sheetData>
      <sheetData sheetId="319">
        <row r="7">
          <cell r="K7">
            <v>150</v>
          </cell>
        </row>
      </sheetData>
      <sheetData sheetId="320">
        <row r="7">
          <cell r="K7">
            <v>150</v>
          </cell>
        </row>
      </sheetData>
      <sheetData sheetId="321">
        <row r="7">
          <cell r="K7">
            <v>150</v>
          </cell>
        </row>
      </sheetData>
      <sheetData sheetId="322">
        <row r="7">
          <cell r="K7">
            <v>150</v>
          </cell>
        </row>
      </sheetData>
      <sheetData sheetId="323">
        <row r="7">
          <cell r="K7">
            <v>150</v>
          </cell>
        </row>
      </sheetData>
      <sheetData sheetId="324">
        <row r="7">
          <cell r="K7">
            <v>150</v>
          </cell>
        </row>
      </sheetData>
      <sheetData sheetId="325">
        <row r="7">
          <cell r="K7">
            <v>150</v>
          </cell>
        </row>
      </sheetData>
      <sheetData sheetId="326">
        <row r="7">
          <cell r="K7">
            <v>150</v>
          </cell>
        </row>
      </sheetData>
      <sheetData sheetId="327">
        <row r="7">
          <cell r="K7">
            <v>150</v>
          </cell>
        </row>
      </sheetData>
      <sheetData sheetId="328">
        <row r="7">
          <cell r="K7">
            <v>150</v>
          </cell>
        </row>
      </sheetData>
      <sheetData sheetId="329">
        <row r="7">
          <cell r="K7">
            <v>150</v>
          </cell>
        </row>
      </sheetData>
      <sheetData sheetId="330">
        <row r="7">
          <cell r="K7">
            <v>150</v>
          </cell>
        </row>
      </sheetData>
      <sheetData sheetId="331">
        <row r="7">
          <cell r="K7">
            <v>150</v>
          </cell>
        </row>
      </sheetData>
      <sheetData sheetId="332">
        <row r="7">
          <cell r="K7">
            <v>150</v>
          </cell>
        </row>
      </sheetData>
      <sheetData sheetId="333">
        <row r="7">
          <cell r="K7">
            <v>150</v>
          </cell>
        </row>
      </sheetData>
      <sheetData sheetId="334">
        <row r="7">
          <cell r="K7">
            <v>150</v>
          </cell>
        </row>
      </sheetData>
      <sheetData sheetId="335">
        <row r="7">
          <cell r="K7">
            <v>150</v>
          </cell>
        </row>
      </sheetData>
      <sheetData sheetId="336">
        <row r="7">
          <cell r="K7">
            <v>150</v>
          </cell>
        </row>
      </sheetData>
      <sheetData sheetId="337">
        <row r="7">
          <cell r="K7">
            <v>150</v>
          </cell>
        </row>
      </sheetData>
      <sheetData sheetId="338">
        <row r="7">
          <cell r="K7">
            <v>150</v>
          </cell>
        </row>
      </sheetData>
      <sheetData sheetId="339">
        <row r="7">
          <cell r="K7">
            <v>150</v>
          </cell>
        </row>
      </sheetData>
      <sheetData sheetId="340">
        <row r="7">
          <cell r="K7">
            <v>150</v>
          </cell>
        </row>
      </sheetData>
      <sheetData sheetId="341">
        <row r="7">
          <cell r="K7">
            <v>150</v>
          </cell>
        </row>
      </sheetData>
      <sheetData sheetId="342">
        <row r="7">
          <cell r="K7">
            <v>150</v>
          </cell>
        </row>
      </sheetData>
      <sheetData sheetId="343">
        <row r="7">
          <cell r="K7">
            <v>150</v>
          </cell>
        </row>
      </sheetData>
      <sheetData sheetId="344">
        <row r="7">
          <cell r="K7">
            <v>150</v>
          </cell>
        </row>
      </sheetData>
      <sheetData sheetId="345">
        <row r="7">
          <cell r="K7">
            <v>150</v>
          </cell>
        </row>
      </sheetData>
      <sheetData sheetId="346">
        <row r="7">
          <cell r="K7">
            <v>150</v>
          </cell>
        </row>
      </sheetData>
      <sheetData sheetId="347">
        <row r="7">
          <cell r="K7">
            <v>150</v>
          </cell>
        </row>
      </sheetData>
      <sheetData sheetId="348">
        <row r="7">
          <cell r="K7">
            <v>150</v>
          </cell>
        </row>
      </sheetData>
      <sheetData sheetId="349">
        <row r="7">
          <cell r="K7">
            <v>150</v>
          </cell>
        </row>
      </sheetData>
      <sheetData sheetId="350">
        <row r="7">
          <cell r="K7">
            <v>150</v>
          </cell>
        </row>
      </sheetData>
      <sheetData sheetId="351">
        <row r="7">
          <cell r="K7">
            <v>150</v>
          </cell>
        </row>
      </sheetData>
      <sheetData sheetId="352">
        <row r="7">
          <cell r="K7">
            <v>150</v>
          </cell>
        </row>
      </sheetData>
      <sheetData sheetId="353">
        <row r="7">
          <cell r="K7">
            <v>150</v>
          </cell>
        </row>
      </sheetData>
      <sheetData sheetId="354">
        <row r="7">
          <cell r="K7">
            <v>150</v>
          </cell>
        </row>
      </sheetData>
      <sheetData sheetId="355">
        <row r="7">
          <cell r="K7">
            <v>150</v>
          </cell>
        </row>
      </sheetData>
      <sheetData sheetId="356">
        <row r="7">
          <cell r="K7">
            <v>150</v>
          </cell>
        </row>
      </sheetData>
      <sheetData sheetId="357">
        <row r="7">
          <cell r="K7">
            <v>150</v>
          </cell>
        </row>
      </sheetData>
      <sheetData sheetId="358">
        <row r="7">
          <cell r="K7">
            <v>150</v>
          </cell>
        </row>
      </sheetData>
      <sheetData sheetId="359">
        <row r="7">
          <cell r="K7">
            <v>150</v>
          </cell>
        </row>
      </sheetData>
      <sheetData sheetId="360">
        <row r="7">
          <cell r="K7">
            <v>150</v>
          </cell>
        </row>
      </sheetData>
      <sheetData sheetId="361">
        <row r="7">
          <cell r="K7">
            <v>150</v>
          </cell>
        </row>
      </sheetData>
      <sheetData sheetId="362">
        <row r="7">
          <cell r="K7">
            <v>150</v>
          </cell>
        </row>
      </sheetData>
      <sheetData sheetId="363">
        <row r="7">
          <cell r="K7">
            <v>150</v>
          </cell>
        </row>
      </sheetData>
      <sheetData sheetId="364">
        <row r="7">
          <cell r="K7">
            <v>150</v>
          </cell>
        </row>
      </sheetData>
      <sheetData sheetId="365">
        <row r="7">
          <cell r="K7">
            <v>150</v>
          </cell>
        </row>
      </sheetData>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ow r="7">
          <cell r="K7">
            <v>150</v>
          </cell>
        </row>
      </sheetData>
      <sheetData sheetId="389">
        <row r="7">
          <cell r="K7">
            <v>150</v>
          </cell>
        </row>
      </sheetData>
      <sheetData sheetId="390">
        <row r="7">
          <cell r="K7">
            <v>150</v>
          </cell>
        </row>
      </sheetData>
      <sheetData sheetId="391">
        <row r="7">
          <cell r="K7">
            <v>150</v>
          </cell>
        </row>
      </sheetData>
      <sheetData sheetId="392">
        <row r="7">
          <cell r="K7">
            <v>150</v>
          </cell>
        </row>
      </sheetData>
      <sheetData sheetId="393">
        <row r="7">
          <cell r="K7">
            <v>150</v>
          </cell>
        </row>
      </sheetData>
      <sheetData sheetId="394">
        <row r="7">
          <cell r="K7">
            <v>150</v>
          </cell>
        </row>
      </sheetData>
      <sheetData sheetId="395">
        <row r="7">
          <cell r="K7">
            <v>150</v>
          </cell>
        </row>
      </sheetData>
      <sheetData sheetId="396">
        <row r="7">
          <cell r="K7">
            <v>150</v>
          </cell>
        </row>
      </sheetData>
      <sheetData sheetId="397">
        <row r="7">
          <cell r="K7">
            <v>150</v>
          </cell>
        </row>
      </sheetData>
      <sheetData sheetId="398">
        <row r="7">
          <cell r="K7">
            <v>150</v>
          </cell>
        </row>
      </sheetData>
      <sheetData sheetId="399">
        <row r="7">
          <cell r="K7">
            <v>150</v>
          </cell>
        </row>
      </sheetData>
      <sheetData sheetId="400">
        <row r="7">
          <cell r="K7">
            <v>150</v>
          </cell>
        </row>
      </sheetData>
      <sheetData sheetId="401">
        <row r="7">
          <cell r="K7">
            <v>150</v>
          </cell>
        </row>
      </sheetData>
      <sheetData sheetId="402">
        <row r="7">
          <cell r="K7">
            <v>150</v>
          </cell>
        </row>
      </sheetData>
      <sheetData sheetId="403">
        <row r="7">
          <cell r="K7">
            <v>150</v>
          </cell>
        </row>
      </sheetData>
      <sheetData sheetId="404">
        <row r="7">
          <cell r="K7">
            <v>150</v>
          </cell>
        </row>
      </sheetData>
      <sheetData sheetId="405">
        <row r="7">
          <cell r="K7">
            <v>150</v>
          </cell>
        </row>
      </sheetData>
      <sheetData sheetId="406">
        <row r="7">
          <cell r="K7">
            <v>150</v>
          </cell>
        </row>
      </sheetData>
      <sheetData sheetId="407">
        <row r="7">
          <cell r="K7">
            <v>150</v>
          </cell>
        </row>
      </sheetData>
      <sheetData sheetId="408">
        <row r="7">
          <cell r="K7">
            <v>150</v>
          </cell>
        </row>
      </sheetData>
      <sheetData sheetId="409">
        <row r="7">
          <cell r="K7">
            <v>150</v>
          </cell>
        </row>
      </sheetData>
      <sheetData sheetId="410">
        <row r="7">
          <cell r="K7">
            <v>150</v>
          </cell>
        </row>
      </sheetData>
      <sheetData sheetId="411">
        <row r="7">
          <cell r="K7">
            <v>150</v>
          </cell>
        </row>
      </sheetData>
      <sheetData sheetId="412">
        <row r="7">
          <cell r="K7">
            <v>150</v>
          </cell>
        </row>
      </sheetData>
      <sheetData sheetId="413">
        <row r="7">
          <cell r="K7">
            <v>150</v>
          </cell>
        </row>
      </sheetData>
      <sheetData sheetId="414">
        <row r="7">
          <cell r="K7">
            <v>150</v>
          </cell>
        </row>
      </sheetData>
      <sheetData sheetId="415">
        <row r="7">
          <cell r="K7">
            <v>150</v>
          </cell>
        </row>
      </sheetData>
      <sheetData sheetId="416">
        <row r="7">
          <cell r="K7">
            <v>150</v>
          </cell>
        </row>
      </sheetData>
      <sheetData sheetId="417">
        <row r="7">
          <cell r="K7">
            <v>150</v>
          </cell>
        </row>
      </sheetData>
      <sheetData sheetId="418">
        <row r="7">
          <cell r="K7">
            <v>150</v>
          </cell>
        </row>
      </sheetData>
      <sheetData sheetId="419">
        <row r="7">
          <cell r="K7">
            <v>150</v>
          </cell>
        </row>
      </sheetData>
      <sheetData sheetId="420">
        <row r="7">
          <cell r="K7">
            <v>150</v>
          </cell>
        </row>
      </sheetData>
      <sheetData sheetId="421">
        <row r="7">
          <cell r="K7">
            <v>150</v>
          </cell>
        </row>
      </sheetData>
      <sheetData sheetId="422">
        <row r="7">
          <cell r="K7">
            <v>150</v>
          </cell>
        </row>
      </sheetData>
      <sheetData sheetId="423">
        <row r="7">
          <cell r="K7">
            <v>150</v>
          </cell>
        </row>
      </sheetData>
      <sheetData sheetId="424">
        <row r="7">
          <cell r="K7">
            <v>150</v>
          </cell>
        </row>
      </sheetData>
      <sheetData sheetId="425">
        <row r="7">
          <cell r="K7">
            <v>150</v>
          </cell>
        </row>
      </sheetData>
      <sheetData sheetId="426">
        <row r="7">
          <cell r="K7">
            <v>150</v>
          </cell>
        </row>
      </sheetData>
      <sheetData sheetId="427">
        <row r="7">
          <cell r="K7">
            <v>150</v>
          </cell>
        </row>
      </sheetData>
      <sheetData sheetId="428">
        <row r="7">
          <cell r="K7">
            <v>150</v>
          </cell>
        </row>
      </sheetData>
      <sheetData sheetId="429">
        <row r="7">
          <cell r="K7">
            <v>150</v>
          </cell>
        </row>
      </sheetData>
      <sheetData sheetId="430">
        <row r="7">
          <cell r="K7">
            <v>150</v>
          </cell>
        </row>
      </sheetData>
      <sheetData sheetId="431">
        <row r="7">
          <cell r="K7">
            <v>150</v>
          </cell>
        </row>
      </sheetData>
      <sheetData sheetId="432">
        <row r="7">
          <cell r="K7">
            <v>150</v>
          </cell>
        </row>
      </sheetData>
      <sheetData sheetId="433">
        <row r="7">
          <cell r="K7">
            <v>150</v>
          </cell>
        </row>
      </sheetData>
      <sheetData sheetId="434">
        <row r="7">
          <cell r="K7">
            <v>150</v>
          </cell>
        </row>
      </sheetData>
      <sheetData sheetId="435">
        <row r="7">
          <cell r="K7">
            <v>150</v>
          </cell>
        </row>
      </sheetData>
      <sheetData sheetId="436">
        <row r="7">
          <cell r="K7">
            <v>150</v>
          </cell>
        </row>
      </sheetData>
      <sheetData sheetId="437">
        <row r="7">
          <cell r="K7">
            <v>150</v>
          </cell>
        </row>
      </sheetData>
      <sheetData sheetId="438">
        <row r="7">
          <cell r="K7">
            <v>150</v>
          </cell>
        </row>
      </sheetData>
      <sheetData sheetId="439">
        <row r="7">
          <cell r="K7">
            <v>150</v>
          </cell>
        </row>
      </sheetData>
      <sheetData sheetId="440">
        <row r="7">
          <cell r="K7">
            <v>150</v>
          </cell>
        </row>
      </sheetData>
      <sheetData sheetId="441">
        <row r="7">
          <cell r="K7">
            <v>150</v>
          </cell>
        </row>
      </sheetData>
      <sheetData sheetId="442">
        <row r="7">
          <cell r="K7">
            <v>150</v>
          </cell>
        </row>
      </sheetData>
      <sheetData sheetId="443">
        <row r="7">
          <cell r="K7">
            <v>150</v>
          </cell>
        </row>
      </sheetData>
      <sheetData sheetId="444">
        <row r="7">
          <cell r="K7">
            <v>150</v>
          </cell>
        </row>
      </sheetData>
      <sheetData sheetId="445">
        <row r="7">
          <cell r="K7">
            <v>150</v>
          </cell>
        </row>
      </sheetData>
      <sheetData sheetId="446">
        <row r="7">
          <cell r="K7">
            <v>150</v>
          </cell>
        </row>
      </sheetData>
      <sheetData sheetId="447">
        <row r="7">
          <cell r="K7">
            <v>150</v>
          </cell>
        </row>
      </sheetData>
      <sheetData sheetId="448">
        <row r="7">
          <cell r="K7">
            <v>150</v>
          </cell>
        </row>
      </sheetData>
      <sheetData sheetId="449">
        <row r="7">
          <cell r="K7">
            <v>150</v>
          </cell>
        </row>
      </sheetData>
      <sheetData sheetId="450">
        <row r="7">
          <cell r="K7">
            <v>150</v>
          </cell>
        </row>
      </sheetData>
      <sheetData sheetId="451">
        <row r="7">
          <cell r="K7">
            <v>150</v>
          </cell>
        </row>
      </sheetData>
      <sheetData sheetId="452">
        <row r="7">
          <cell r="K7">
            <v>150</v>
          </cell>
        </row>
      </sheetData>
      <sheetData sheetId="453">
        <row r="7">
          <cell r="K7">
            <v>150</v>
          </cell>
        </row>
      </sheetData>
      <sheetData sheetId="454">
        <row r="7">
          <cell r="K7">
            <v>150</v>
          </cell>
        </row>
      </sheetData>
      <sheetData sheetId="455">
        <row r="7">
          <cell r="K7">
            <v>150</v>
          </cell>
        </row>
      </sheetData>
      <sheetData sheetId="456">
        <row r="7">
          <cell r="K7">
            <v>150</v>
          </cell>
        </row>
      </sheetData>
      <sheetData sheetId="457">
        <row r="7">
          <cell r="K7">
            <v>150</v>
          </cell>
        </row>
      </sheetData>
      <sheetData sheetId="458">
        <row r="7">
          <cell r="K7">
            <v>150</v>
          </cell>
        </row>
      </sheetData>
      <sheetData sheetId="459">
        <row r="7">
          <cell r="K7">
            <v>150</v>
          </cell>
        </row>
      </sheetData>
      <sheetData sheetId="460">
        <row r="7">
          <cell r="K7">
            <v>150</v>
          </cell>
        </row>
      </sheetData>
      <sheetData sheetId="461">
        <row r="7">
          <cell r="K7">
            <v>150</v>
          </cell>
        </row>
      </sheetData>
      <sheetData sheetId="462">
        <row r="7">
          <cell r="K7">
            <v>150</v>
          </cell>
        </row>
      </sheetData>
      <sheetData sheetId="463">
        <row r="7">
          <cell r="K7">
            <v>150</v>
          </cell>
        </row>
      </sheetData>
      <sheetData sheetId="464">
        <row r="7">
          <cell r="K7">
            <v>150</v>
          </cell>
        </row>
      </sheetData>
      <sheetData sheetId="465">
        <row r="7">
          <cell r="K7">
            <v>150</v>
          </cell>
        </row>
      </sheetData>
      <sheetData sheetId="466">
        <row r="7">
          <cell r="K7">
            <v>150</v>
          </cell>
        </row>
      </sheetData>
      <sheetData sheetId="467">
        <row r="7">
          <cell r="K7">
            <v>150</v>
          </cell>
        </row>
      </sheetData>
      <sheetData sheetId="468">
        <row r="7">
          <cell r="K7">
            <v>150</v>
          </cell>
        </row>
      </sheetData>
      <sheetData sheetId="469">
        <row r="7">
          <cell r="K7">
            <v>150</v>
          </cell>
        </row>
      </sheetData>
      <sheetData sheetId="470">
        <row r="7">
          <cell r="K7">
            <v>150</v>
          </cell>
        </row>
      </sheetData>
      <sheetData sheetId="471">
        <row r="7">
          <cell r="K7">
            <v>150</v>
          </cell>
        </row>
      </sheetData>
      <sheetData sheetId="472">
        <row r="7">
          <cell r="K7">
            <v>150</v>
          </cell>
        </row>
      </sheetData>
      <sheetData sheetId="473">
        <row r="7">
          <cell r="K7">
            <v>150</v>
          </cell>
        </row>
      </sheetData>
      <sheetData sheetId="474">
        <row r="7">
          <cell r="K7">
            <v>150</v>
          </cell>
        </row>
      </sheetData>
      <sheetData sheetId="475">
        <row r="7">
          <cell r="K7">
            <v>150</v>
          </cell>
        </row>
      </sheetData>
      <sheetData sheetId="476">
        <row r="7">
          <cell r="K7">
            <v>150</v>
          </cell>
        </row>
      </sheetData>
      <sheetData sheetId="477">
        <row r="7">
          <cell r="K7">
            <v>150</v>
          </cell>
        </row>
      </sheetData>
      <sheetData sheetId="478">
        <row r="7">
          <cell r="K7">
            <v>150</v>
          </cell>
        </row>
      </sheetData>
      <sheetData sheetId="479">
        <row r="7">
          <cell r="K7">
            <v>150</v>
          </cell>
        </row>
      </sheetData>
      <sheetData sheetId="480">
        <row r="7">
          <cell r="K7">
            <v>150</v>
          </cell>
        </row>
      </sheetData>
      <sheetData sheetId="481">
        <row r="7">
          <cell r="K7">
            <v>150</v>
          </cell>
        </row>
      </sheetData>
      <sheetData sheetId="482">
        <row r="7">
          <cell r="K7">
            <v>150</v>
          </cell>
        </row>
      </sheetData>
      <sheetData sheetId="483">
        <row r="7">
          <cell r="K7">
            <v>150</v>
          </cell>
        </row>
      </sheetData>
      <sheetData sheetId="484">
        <row r="7">
          <cell r="K7">
            <v>150</v>
          </cell>
        </row>
      </sheetData>
      <sheetData sheetId="485">
        <row r="7">
          <cell r="K7">
            <v>150</v>
          </cell>
        </row>
      </sheetData>
      <sheetData sheetId="486">
        <row r="7">
          <cell r="K7">
            <v>150</v>
          </cell>
        </row>
      </sheetData>
      <sheetData sheetId="487">
        <row r="7">
          <cell r="K7">
            <v>150</v>
          </cell>
        </row>
      </sheetData>
      <sheetData sheetId="488">
        <row r="7">
          <cell r="K7">
            <v>150</v>
          </cell>
        </row>
      </sheetData>
      <sheetData sheetId="489">
        <row r="7">
          <cell r="K7">
            <v>150</v>
          </cell>
        </row>
      </sheetData>
      <sheetData sheetId="490">
        <row r="7">
          <cell r="K7">
            <v>150</v>
          </cell>
        </row>
      </sheetData>
      <sheetData sheetId="491">
        <row r="7">
          <cell r="K7">
            <v>150</v>
          </cell>
        </row>
      </sheetData>
      <sheetData sheetId="492">
        <row r="7">
          <cell r="K7">
            <v>150</v>
          </cell>
        </row>
      </sheetData>
      <sheetData sheetId="493">
        <row r="7">
          <cell r="K7">
            <v>150</v>
          </cell>
        </row>
      </sheetData>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ow r="7">
          <cell r="K7">
            <v>150</v>
          </cell>
        </row>
      </sheetData>
      <sheetData sheetId="503">
        <row r="7">
          <cell r="K7">
            <v>150</v>
          </cell>
        </row>
      </sheetData>
      <sheetData sheetId="504">
        <row r="7">
          <cell r="K7">
            <v>150</v>
          </cell>
        </row>
      </sheetData>
      <sheetData sheetId="505">
        <row r="7">
          <cell r="K7">
            <v>150</v>
          </cell>
        </row>
      </sheetData>
      <sheetData sheetId="506">
        <row r="7">
          <cell r="K7">
            <v>150</v>
          </cell>
        </row>
      </sheetData>
      <sheetData sheetId="507">
        <row r="7">
          <cell r="K7">
            <v>150</v>
          </cell>
        </row>
      </sheetData>
      <sheetData sheetId="508">
        <row r="7">
          <cell r="K7">
            <v>150</v>
          </cell>
        </row>
      </sheetData>
      <sheetData sheetId="509">
        <row r="7">
          <cell r="K7">
            <v>150</v>
          </cell>
        </row>
      </sheetData>
      <sheetData sheetId="510">
        <row r="7">
          <cell r="K7">
            <v>150</v>
          </cell>
        </row>
      </sheetData>
      <sheetData sheetId="511">
        <row r="7">
          <cell r="K7">
            <v>150</v>
          </cell>
        </row>
      </sheetData>
      <sheetData sheetId="512">
        <row r="7">
          <cell r="K7">
            <v>150</v>
          </cell>
        </row>
      </sheetData>
      <sheetData sheetId="513">
        <row r="7">
          <cell r="K7">
            <v>150</v>
          </cell>
        </row>
      </sheetData>
      <sheetData sheetId="514">
        <row r="7">
          <cell r="K7">
            <v>150</v>
          </cell>
        </row>
      </sheetData>
      <sheetData sheetId="515">
        <row r="7">
          <cell r="K7">
            <v>150</v>
          </cell>
        </row>
      </sheetData>
      <sheetData sheetId="516">
        <row r="7">
          <cell r="K7">
            <v>150</v>
          </cell>
        </row>
      </sheetData>
      <sheetData sheetId="517">
        <row r="7">
          <cell r="K7">
            <v>150</v>
          </cell>
        </row>
      </sheetData>
      <sheetData sheetId="518">
        <row r="7">
          <cell r="K7">
            <v>150</v>
          </cell>
        </row>
      </sheetData>
      <sheetData sheetId="519">
        <row r="7">
          <cell r="K7">
            <v>150</v>
          </cell>
        </row>
      </sheetData>
      <sheetData sheetId="520">
        <row r="7">
          <cell r="K7">
            <v>150</v>
          </cell>
        </row>
      </sheetData>
      <sheetData sheetId="521">
        <row r="7">
          <cell r="K7">
            <v>150</v>
          </cell>
        </row>
      </sheetData>
      <sheetData sheetId="522">
        <row r="7">
          <cell r="K7">
            <v>150</v>
          </cell>
        </row>
      </sheetData>
      <sheetData sheetId="523">
        <row r="7">
          <cell r="K7">
            <v>150</v>
          </cell>
        </row>
      </sheetData>
      <sheetData sheetId="524">
        <row r="7">
          <cell r="K7">
            <v>150</v>
          </cell>
        </row>
      </sheetData>
      <sheetData sheetId="525">
        <row r="7">
          <cell r="K7">
            <v>150</v>
          </cell>
        </row>
      </sheetData>
      <sheetData sheetId="526">
        <row r="7">
          <cell r="K7">
            <v>150</v>
          </cell>
        </row>
      </sheetData>
      <sheetData sheetId="527">
        <row r="7">
          <cell r="K7">
            <v>150</v>
          </cell>
        </row>
      </sheetData>
      <sheetData sheetId="528">
        <row r="7">
          <cell r="K7">
            <v>150</v>
          </cell>
        </row>
      </sheetData>
      <sheetData sheetId="529">
        <row r="7">
          <cell r="K7">
            <v>150</v>
          </cell>
        </row>
      </sheetData>
      <sheetData sheetId="530">
        <row r="7">
          <cell r="K7">
            <v>150</v>
          </cell>
        </row>
      </sheetData>
      <sheetData sheetId="531">
        <row r="7">
          <cell r="K7">
            <v>150</v>
          </cell>
        </row>
      </sheetData>
      <sheetData sheetId="532">
        <row r="7">
          <cell r="K7">
            <v>150</v>
          </cell>
        </row>
      </sheetData>
      <sheetData sheetId="533">
        <row r="7">
          <cell r="K7">
            <v>150</v>
          </cell>
        </row>
      </sheetData>
      <sheetData sheetId="534">
        <row r="7">
          <cell r="K7">
            <v>150</v>
          </cell>
        </row>
      </sheetData>
      <sheetData sheetId="535">
        <row r="7">
          <cell r="K7">
            <v>150</v>
          </cell>
        </row>
      </sheetData>
      <sheetData sheetId="536">
        <row r="7">
          <cell r="K7">
            <v>150</v>
          </cell>
        </row>
      </sheetData>
      <sheetData sheetId="537">
        <row r="7">
          <cell r="K7">
            <v>150</v>
          </cell>
        </row>
      </sheetData>
      <sheetData sheetId="538">
        <row r="7">
          <cell r="K7">
            <v>150</v>
          </cell>
        </row>
      </sheetData>
      <sheetData sheetId="539">
        <row r="7">
          <cell r="K7">
            <v>150</v>
          </cell>
        </row>
      </sheetData>
      <sheetData sheetId="540">
        <row r="7">
          <cell r="K7">
            <v>150</v>
          </cell>
        </row>
      </sheetData>
      <sheetData sheetId="541">
        <row r="7">
          <cell r="K7">
            <v>150</v>
          </cell>
        </row>
      </sheetData>
      <sheetData sheetId="542">
        <row r="7">
          <cell r="K7">
            <v>150</v>
          </cell>
        </row>
      </sheetData>
      <sheetData sheetId="543">
        <row r="7">
          <cell r="K7">
            <v>150</v>
          </cell>
        </row>
      </sheetData>
      <sheetData sheetId="544">
        <row r="7">
          <cell r="K7">
            <v>150</v>
          </cell>
        </row>
      </sheetData>
      <sheetData sheetId="545">
        <row r="7">
          <cell r="K7">
            <v>150</v>
          </cell>
        </row>
      </sheetData>
      <sheetData sheetId="546">
        <row r="7">
          <cell r="K7">
            <v>150</v>
          </cell>
        </row>
      </sheetData>
      <sheetData sheetId="547">
        <row r="7">
          <cell r="K7">
            <v>150</v>
          </cell>
        </row>
      </sheetData>
      <sheetData sheetId="548">
        <row r="7">
          <cell r="K7">
            <v>150</v>
          </cell>
        </row>
      </sheetData>
      <sheetData sheetId="549">
        <row r="7">
          <cell r="K7">
            <v>150</v>
          </cell>
        </row>
      </sheetData>
      <sheetData sheetId="550">
        <row r="7">
          <cell r="K7">
            <v>150</v>
          </cell>
        </row>
      </sheetData>
      <sheetData sheetId="551">
        <row r="7">
          <cell r="K7">
            <v>150</v>
          </cell>
        </row>
      </sheetData>
      <sheetData sheetId="552">
        <row r="7">
          <cell r="K7">
            <v>150</v>
          </cell>
        </row>
      </sheetData>
      <sheetData sheetId="553">
        <row r="7">
          <cell r="K7">
            <v>150</v>
          </cell>
        </row>
      </sheetData>
      <sheetData sheetId="554">
        <row r="7">
          <cell r="K7">
            <v>150</v>
          </cell>
        </row>
      </sheetData>
      <sheetData sheetId="555">
        <row r="7">
          <cell r="K7">
            <v>150</v>
          </cell>
        </row>
      </sheetData>
      <sheetData sheetId="556">
        <row r="7">
          <cell r="K7">
            <v>150</v>
          </cell>
        </row>
      </sheetData>
      <sheetData sheetId="557">
        <row r="7">
          <cell r="K7">
            <v>150</v>
          </cell>
        </row>
      </sheetData>
      <sheetData sheetId="558">
        <row r="7">
          <cell r="K7">
            <v>150</v>
          </cell>
        </row>
      </sheetData>
      <sheetData sheetId="559">
        <row r="7">
          <cell r="K7">
            <v>150</v>
          </cell>
        </row>
      </sheetData>
      <sheetData sheetId="560">
        <row r="7">
          <cell r="K7">
            <v>150</v>
          </cell>
        </row>
      </sheetData>
      <sheetData sheetId="561">
        <row r="7">
          <cell r="K7">
            <v>150</v>
          </cell>
        </row>
      </sheetData>
      <sheetData sheetId="562">
        <row r="7">
          <cell r="K7">
            <v>150</v>
          </cell>
        </row>
      </sheetData>
      <sheetData sheetId="563">
        <row r="7">
          <cell r="K7">
            <v>150</v>
          </cell>
        </row>
      </sheetData>
      <sheetData sheetId="564">
        <row r="7">
          <cell r="K7">
            <v>150</v>
          </cell>
        </row>
      </sheetData>
      <sheetData sheetId="565">
        <row r="7">
          <cell r="K7">
            <v>150</v>
          </cell>
        </row>
      </sheetData>
      <sheetData sheetId="566">
        <row r="7">
          <cell r="K7">
            <v>150</v>
          </cell>
        </row>
      </sheetData>
      <sheetData sheetId="567">
        <row r="7">
          <cell r="K7">
            <v>150</v>
          </cell>
        </row>
      </sheetData>
      <sheetData sheetId="568">
        <row r="7">
          <cell r="K7">
            <v>150</v>
          </cell>
        </row>
      </sheetData>
      <sheetData sheetId="569">
        <row r="7">
          <cell r="K7">
            <v>150</v>
          </cell>
        </row>
      </sheetData>
      <sheetData sheetId="570">
        <row r="7">
          <cell r="K7">
            <v>150</v>
          </cell>
        </row>
      </sheetData>
      <sheetData sheetId="571">
        <row r="7">
          <cell r="K7">
            <v>150</v>
          </cell>
        </row>
      </sheetData>
      <sheetData sheetId="572">
        <row r="7">
          <cell r="K7">
            <v>150</v>
          </cell>
        </row>
      </sheetData>
      <sheetData sheetId="573">
        <row r="7">
          <cell r="K7">
            <v>150</v>
          </cell>
        </row>
      </sheetData>
      <sheetData sheetId="574">
        <row r="7">
          <cell r="K7">
            <v>150</v>
          </cell>
        </row>
      </sheetData>
      <sheetData sheetId="575">
        <row r="7">
          <cell r="K7">
            <v>150</v>
          </cell>
        </row>
      </sheetData>
      <sheetData sheetId="576">
        <row r="7">
          <cell r="K7">
            <v>150</v>
          </cell>
        </row>
      </sheetData>
      <sheetData sheetId="577">
        <row r="7">
          <cell r="K7">
            <v>150</v>
          </cell>
        </row>
      </sheetData>
      <sheetData sheetId="578">
        <row r="7">
          <cell r="K7">
            <v>150</v>
          </cell>
        </row>
      </sheetData>
      <sheetData sheetId="579">
        <row r="7">
          <cell r="K7">
            <v>150</v>
          </cell>
        </row>
      </sheetData>
      <sheetData sheetId="580">
        <row r="7">
          <cell r="K7">
            <v>150</v>
          </cell>
        </row>
      </sheetData>
      <sheetData sheetId="581">
        <row r="7">
          <cell r="K7">
            <v>150</v>
          </cell>
        </row>
      </sheetData>
      <sheetData sheetId="582">
        <row r="7">
          <cell r="K7">
            <v>150</v>
          </cell>
        </row>
      </sheetData>
      <sheetData sheetId="583">
        <row r="7">
          <cell r="K7">
            <v>150</v>
          </cell>
        </row>
      </sheetData>
      <sheetData sheetId="584">
        <row r="7">
          <cell r="K7">
            <v>150</v>
          </cell>
        </row>
      </sheetData>
      <sheetData sheetId="585">
        <row r="7">
          <cell r="K7">
            <v>150</v>
          </cell>
        </row>
      </sheetData>
      <sheetData sheetId="586">
        <row r="7">
          <cell r="K7">
            <v>150</v>
          </cell>
        </row>
      </sheetData>
      <sheetData sheetId="587">
        <row r="7">
          <cell r="K7">
            <v>150</v>
          </cell>
        </row>
      </sheetData>
      <sheetData sheetId="588">
        <row r="7">
          <cell r="K7">
            <v>150</v>
          </cell>
        </row>
      </sheetData>
      <sheetData sheetId="589">
        <row r="7">
          <cell r="K7">
            <v>150</v>
          </cell>
        </row>
      </sheetData>
      <sheetData sheetId="590">
        <row r="7">
          <cell r="K7">
            <v>150</v>
          </cell>
        </row>
      </sheetData>
      <sheetData sheetId="591">
        <row r="7">
          <cell r="K7">
            <v>150</v>
          </cell>
        </row>
      </sheetData>
      <sheetData sheetId="592">
        <row r="7">
          <cell r="K7">
            <v>150</v>
          </cell>
        </row>
      </sheetData>
      <sheetData sheetId="593">
        <row r="7">
          <cell r="K7">
            <v>150</v>
          </cell>
        </row>
      </sheetData>
      <sheetData sheetId="594">
        <row r="7">
          <cell r="K7">
            <v>150</v>
          </cell>
        </row>
      </sheetData>
      <sheetData sheetId="595">
        <row r="7">
          <cell r="K7">
            <v>150</v>
          </cell>
        </row>
      </sheetData>
      <sheetData sheetId="596">
        <row r="7">
          <cell r="K7">
            <v>150</v>
          </cell>
        </row>
      </sheetData>
      <sheetData sheetId="597">
        <row r="7">
          <cell r="K7">
            <v>150</v>
          </cell>
        </row>
      </sheetData>
      <sheetData sheetId="598">
        <row r="7">
          <cell r="K7">
            <v>150</v>
          </cell>
        </row>
      </sheetData>
      <sheetData sheetId="599">
        <row r="7">
          <cell r="K7">
            <v>150</v>
          </cell>
        </row>
      </sheetData>
      <sheetData sheetId="600">
        <row r="7">
          <cell r="K7">
            <v>150</v>
          </cell>
        </row>
      </sheetData>
      <sheetData sheetId="601">
        <row r="7">
          <cell r="K7">
            <v>150</v>
          </cell>
        </row>
      </sheetData>
      <sheetData sheetId="602">
        <row r="7">
          <cell r="K7">
            <v>150</v>
          </cell>
        </row>
      </sheetData>
      <sheetData sheetId="603">
        <row r="7">
          <cell r="K7">
            <v>150</v>
          </cell>
        </row>
      </sheetData>
      <sheetData sheetId="604">
        <row r="7">
          <cell r="K7">
            <v>150</v>
          </cell>
        </row>
      </sheetData>
      <sheetData sheetId="605">
        <row r="7">
          <cell r="K7">
            <v>150</v>
          </cell>
        </row>
      </sheetData>
      <sheetData sheetId="606">
        <row r="7">
          <cell r="K7">
            <v>150</v>
          </cell>
        </row>
      </sheetData>
      <sheetData sheetId="607">
        <row r="7">
          <cell r="K7">
            <v>150</v>
          </cell>
        </row>
      </sheetData>
      <sheetData sheetId="608">
        <row r="7">
          <cell r="K7">
            <v>150</v>
          </cell>
        </row>
      </sheetData>
      <sheetData sheetId="609">
        <row r="7">
          <cell r="K7">
            <v>150</v>
          </cell>
        </row>
      </sheetData>
      <sheetData sheetId="610">
        <row r="7">
          <cell r="K7">
            <v>150</v>
          </cell>
        </row>
      </sheetData>
      <sheetData sheetId="611">
        <row r="7">
          <cell r="K7">
            <v>150</v>
          </cell>
        </row>
      </sheetData>
      <sheetData sheetId="612">
        <row r="7">
          <cell r="K7">
            <v>150</v>
          </cell>
        </row>
      </sheetData>
      <sheetData sheetId="613">
        <row r="7">
          <cell r="K7">
            <v>150</v>
          </cell>
        </row>
      </sheetData>
      <sheetData sheetId="614">
        <row r="7">
          <cell r="K7">
            <v>150</v>
          </cell>
        </row>
      </sheetData>
      <sheetData sheetId="615">
        <row r="7">
          <cell r="K7">
            <v>150</v>
          </cell>
        </row>
      </sheetData>
      <sheetData sheetId="616">
        <row r="7">
          <cell r="K7">
            <v>150</v>
          </cell>
        </row>
      </sheetData>
      <sheetData sheetId="617">
        <row r="7">
          <cell r="K7">
            <v>150</v>
          </cell>
        </row>
      </sheetData>
      <sheetData sheetId="618">
        <row r="7">
          <cell r="K7">
            <v>150</v>
          </cell>
        </row>
      </sheetData>
      <sheetData sheetId="619">
        <row r="7">
          <cell r="K7">
            <v>150</v>
          </cell>
        </row>
      </sheetData>
      <sheetData sheetId="620">
        <row r="7">
          <cell r="K7">
            <v>150</v>
          </cell>
        </row>
      </sheetData>
      <sheetData sheetId="621">
        <row r="7">
          <cell r="K7">
            <v>150</v>
          </cell>
        </row>
      </sheetData>
      <sheetData sheetId="622">
        <row r="7">
          <cell r="K7">
            <v>150</v>
          </cell>
        </row>
      </sheetData>
      <sheetData sheetId="623">
        <row r="7">
          <cell r="K7">
            <v>150</v>
          </cell>
        </row>
      </sheetData>
      <sheetData sheetId="624">
        <row r="7">
          <cell r="K7">
            <v>150</v>
          </cell>
        </row>
      </sheetData>
      <sheetData sheetId="625">
        <row r="7">
          <cell r="K7">
            <v>150</v>
          </cell>
        </row>
      </sheetData>
      <sheetData sheetId="626">
        <row r="7">
          <cell r="K7">
            <v>150</v>
          </cell>
        </row>
      </sheetData>
      <sheetData sheetId="627">
        <row r="7">
          <cell r="K7">
            <v>150</v>
          </cell>
        </row>
      </sheetData>
      <sheetData sheetId="628">
        <row r="7">
          <cell r="K7">
            <v>150</v>
          </cell>
        </row>
      </sheetData>
      <sheetData sheetId="629">
        <row r="7">
          <cell r="K7">
            <v>150</v>
          </cell>
        </row>
      </sheetData>
      <sheetData sheetId="630">
        <row r="7">
          <cell r="K7">
            <v>150</v>
          </cell>
        </row>
      </sheetData>
      <sheetData sheetId="631">
        <row r="7">
          <cell r="K7">
            <v>150</v>
          </cell>
        </row>
      </sheetData>
      <sheetData sheetId="632">
        <row r="7">
          <cell r="K7">
            <v>150</v>
          </cell>
        </row>
      </sheetData>
      <sheetData sheetId="633">
        <row r="7">
          <cell r="K7">
            <v>150</v>
          </cell>
        </row>
      </sheetData>
      <sheetData sheetId="634">
        <row r="7">
          <cell r="K7">
            <v>150</v>
          </cell>
        </row>
      </sheetData>
      <sheetData sheetId="635">
        <row r="7">
          <cell r="K7">
            <v>150</v>
          </cell>
        </row>
      </sheetData>
      <sheetData sheetId="636">
        <row r="7">
          <cell r="K7">
            <v>150</v>
          </cell>
        </row>
      </sheetData>
      <sheetData sheetId="637">
        <row r="7">
          <cell r="K7">
            <v>150</v>
          </cell>
        </row>
      </sheetData>
      <sheetData sheetId="638">
        <row r="7">
          <cell r="K7">
            <v>150</v>
          </cell>
        </row>
      </sheetData>
      <sheetData sheetId="639">
        <row r="7">
          <cell r="K7">
            <v>150</v>
          </cell>
        </row>
      </sheetData>
      <sheetData sheetId="640">
        <row r="7">
          <cell r="K7">
            <v>150</v>
          </cell>
        </row>
      </sheetData>
      <sheetData sheetId="641">
        <row r="7">
          <cell r="K7">
            <v>150</v>
          </cell>
        </row>
      </sheetData>
      <sheetData sheetId="642">
        <row r="7">
          <cell r="K7">
            <v>150</v>
          </cell>
        </row>
      </sheetData>
      <sheetData sheetId="643">
        <row r="7">
          <cell r="K7">
            <v>150</v>
          </cell>
        </row>
      </sheetData>
      <sheetData sheetId="644">
        <row r="7">
          <cell r="K7">
            <v>150</v>
          </cell>
        </row>
      </sheetData>
      <sheetData sheetId="645">
        <row r="7">
          <cell r="K7">
            <v>150</v>
          </cell>
        </row>
      </sheetData>
      <sheetData sheetId="646">
        <row r="7">
          <cell r="K7">
            <v>150</v>
          </cell>
        </row>
      </sheetData>
      <sheetData sheetId="647">
        <row r="7">
          <cell r="K7">
            <v>150</v>
          </cell>
        </row>
      </sheetData>
      <sheetData sheetId="648">
        <row r="7">
          <cell r="K7">
            <v>150</v>
          </cell>
        </row>
      </sheetData>
      <sheetData sheetId="649">
        <row r="7">
          <cell r="K7">
            <v>150</v>
          </cell>
        </row>
      </sheetData>
      <sheetData sheetId="650">
        <row r="7">
          <cell r="K7">
            <v>150</v>
          </cell>
        </row>
      </sheetData>
      <sheetData sheetId="651">
        <row r="7">
          <cell r="K7">
            <v>150</v>
          </cell>
        </row>
      </sheetData>
      <sheetData sheetId="652">
        <row r="7">
          <cell r="K7">
            <v>150</v>
          </cell>
        </row>
      </sheetData>
      <sheetData sheetId="653">
        <row r="7">
          <cell r="K7">
            <v>150</v>
          </cell>
        </row>
      </sheetData>
      <sheetData sheetId="654">
        <row r="7">
          <cell r="K7">
            <v>150</v>
          </cell>
        </row>
      </sheetData>
      <sheetData sheetId="655">
        <row r="7">
          <cell r="K7">
            <v>150</v>
          </cell>
        </row>
      </sheetData>
      <sheetData sheetId="656">
        <row r="7">
          <cell r="K7">
            <v>150</v>
          </cell>
        </row>
      </sheetData>
      <sheetData sheetId="657">
        <row r="7">
          <cell r="K7">
            <v>150</v>
          </cell>
        </row>
      </sheetData>
      <sheetData sheetId="658">
        <row r="7">
          <cell r="K7">
            <v>150</v>
          </cell>
        </row>
      </sheetData>
      <sheetData sheetId="659">
        <row r="7">
          <cell r="K7">
            <v>150</v>
          </cell>
        </row>
      </sheetData>
      <sheetData sheetId="660">
        <row r="7">
          <cell r="K7">
            <v>150</v>
          </cell>
        </row>
      </sheetData>
      <sheetData sheetId="661">
        <row r="7">
          <cell r="K7">
            <v>150</v>
          </cell>
        </row>
      </sheetData>
      <sheetData sheetId="662">
        <row r="7">
          <cell r="K7">
            <v>150</v>
          </cell>
        </row>
      </sheetData>
      <sheetData sheetId="663">
        <row r="7">
          <cell r="K7">
            <v>150</v>
          </cell>
        </row>
      </sheetData>
      <sheetData sheetId="664">
        <row r="7">
          <cell r="K7">
            <v>150</v>
          </cell>
        </row>
      </sheetData>
      <sheetData sheetId="665">
        <row r="7">
          <cell r="K7">
            <v>150</v>
          </cell>
        </row>
      </sheetData>
      <sheetData sheetId="666">
        <row r="7">
          <cell r="K7">
            <v>150</v>
          </cell>
        </row>
      </sheetData>
      <sheetData sheetId="667">
        <row r="7">
          <cell r="K7">
            <v>150</v>
          </cell>
        </row>
      </sheetData>
      <sheetData sheetId="668">
        <row r="7">
          <cell r="K7">
            <v>150</v>
          </cell>
        </row>
      </sheetData>
      <sheetData sheetId="669">
        <row r="7">
          <cell r="K7">
            <v>150</v>
          </cell>
        </row>
      </sheetData>
      <sheetData sheetId="670">
        <row r="7">
          <cell r="K7">
            <v>150</v>
          </cell>
        </row>
      </sheetData>
      <sheetData sheetId="671">
        <row r="7">
          <cell r="K7">
            <v>150</v>
          </cell>
        </row>
      </sheetData>
      <sheetData sheetId="672">
        <row r="7">
          <cell r="K7">
            <v>150</v>
          </cell>
        </row>
      </sheetData>
      <sheetData sheetId="673">
        <row r="7">
          <cell r="K7">
            <v>150</v>
          </cell>
        </row>
      </sheetData>
      <sheetData sheetId="674">
        <row r="7">
          <cell r="K7">
            <v>150</v>
          </cell>
        </row>
      </sheetData>
      <sheetData sheetId="675">
        <row r="7">
          <cell r="K7">
            <v>150</v>
          </cell>
        </row>
      </sheetData>
      <sheetData sheetId="676">
        <row r="7">
          <cell r="K7">
            <v>150</v>
          </cell>
        </row>
      </sheetData>
      <sheetData sheetId="677">
        <row r="7">
          <cell r="K7">
            <v>150</v>
          </cell>
        </row>
      </sheetData>
      <sheetData sheetId="678">
        <row r="7">
          <cell r="K7">
            <v>150</v>
          </cell>
        </row>
      </sheetData>
      <sheetData sheetId="679">
        <row r="7">
          <cell r="K7">
            <v>150</v>
          </cell>
        </row>
      </sheetData>
      <sheetData sheetId="680">
        <row r="7">
          <cell r="K7">
            <v>150</v>
          </cell>
        </row>
      </sheetData>
      <sheetData sheetId="681">
        <row r="7">
          <cell r="K7">
            <v>150</v>
          </cell>
        </row>
      </sheetData>
      <sheetData sheetId="682">
        <row r="7">
          <cell r="K7">
            <v>150</v>
          </cell>
        </row>
      </sheetData>
      <sheetData sheetId="683">
        <row r="7">
          <cell r="K7">
            <v>150</v>
          </cell>
        </row>
      </sheetData>
      <sheetData sheetId="684">
        <row r="7">
          <cell r="K7">
            <v>150</v>
          </cell>
        </row>
      </sheetData>
      <sheetData sheetId="685">
        <row r="7">
          <cell r="K7">
            <v>150</v>
          </cell>
        </row>
      </sheetData>
      <sheetData sheetId="686">
        <row r="7">
          <cell r="K7">
            <v>150</v>
          </cell>
        </row>
      </sheetData>
      <sheetData sheetId="687">
        <row r="7">
          <cell r="K7">
            <v>150</v>
          </cell>
        </row>
      </sheetData>
      <sheetData sheetId="688">
        <row r="7">
          <cell r="K7">
            <v>150</v>
          </cell>
        </row>
      </sheetData>
      <sheetData sheetId="689">
        <row r="7">
          <cell r="K7">
            <v>150</v>
          </cell>
        </row>
      </sheetData>
      <sheetData sheetId="690">
        <row r="7">
          <cell r="K7">
            <v>150</v>
          </cell>
        </row>
      </sheetData>
      <sheetData sheetId="691">
        <row r="7">
          <cell r="K7">
            <v>150</v>
          </cell>
        </row>
      </sheetData>
      <sheetData sheetId="692">
        <row r="7">
          <cell r="K7">
            <v>150</v>
          </cell>
        </row>
      </sheetData>
      <sheetData sheetId="693">
        <row r="7">
          <cell r="K7">
            <v>150</v>
          </cell>
        </row>
      </sheetData>
      <sheetData sheetId="694">
        <row r="7">
          <cell r="K7">
            <v>150</v>
          </cell>
        </row>
      </sheetData>
      <sheetData sheetId="695">
        <row r="7">
          <cell r="K7">
            <v>150</v>
          </cell>
        </row>
      </sheetData>
      <sheetData sheetId="696">
        <row r="7">
          <cell r="K7">
            <v>150</v>
          </cell>
        </row>
      </sheetData>
      <sheetData sheetId="697">
        <row r="7">
          <cell r="K7">
            <v>150</v>
          </cell>
        </row>
      </sheetData>
      <sheetData sheetId="698">
        <row r="7">
          <cell r="K7">
            <v>150</v>
          </cell>
        </row>
      </sheetData>
      <sheetData sheetId="699">
        <row r="7">
          <cell r="K7">
            <v>150</v>
          </cell>
        </row>
      </sheetData>
      <sheetData sheetId="700">
        <row r="7">
          <cell r="K7">
            <v>150</v>
          </cell>
        </row>
      </sheetData>
      <sheetData sheetId="701">
        <row r="7">
          <cell r="K7">
            <v>150</v>
          </cell>
        </row>
      </sheetData>
      <sheetData sheetId="702">
        <row r="7">
          <cell r="K7">
            <v>150</v>
          </cell>
        </row>
      </sheetData>
      <sheetData sheetId="703">
        <row r="7">
          <cell r="K7">
            <v>150</v>
          </cell>
        </row>
      </sheetData>
      <sheetData sheetId="704">
        <row r="7">
          <cell r="K7">
            <v>150</v>
          </cell>
        </row>
      </sheetData>
      <sheetData sheetId="705">
        <row r="7">
          <cell r="K7">
            <v>150</v>
          </cell>
        </row>
      </sheetData>
      <sheetData sheetId="706">
        <row r="7">
          <cell r="K7">
            <v>150</v>
          </cell>
        </row>
      </sheetData>
      <sheetData sheetId="707">
        <row r="7">
          <cell r="K7">
            <v>150</v>
          </cell>
        </row>
      </sheetData>
      <sheetData sheetId="708">
        <row r="7">
          <cell r="K7">
            <v>150</v>
          </cell>
        </row>
      </sheetData>
      <sheetData sheetId="709">
        <row r="7">
          <cell r="K7">
            <v>150</v>
          </cell>
        </row>
      </sheetData>
      <sheetData sheetId="710">
        <row r="7">
          <cell r="K7">
            <v>150</v>
          </cell>
        </row>
      </sheetData>
      <sheetData sheetId="711">
        <row r="7">
          <cell r="K7">
            <v>150</v>
          </cell>
        </row>
      </sheetData>
      <sheetData sheetId="712">
        <row r="7">
          <cell r="K7">
            <v>150</v>
          </cell>
        </row>
      </sheetData>
      <sheetData sheetId="713">
        <row r="7">
          <cell r="K7">
            <v>150</v>
          </cell>
        </row>
      </sheetData>
      <sheetData sheetId="714">
        <row r="7">
          <cell r="K7">
            <v>150</v>
          </cell>
        </row>
      </sheetData>
      <sheetData sheetId="715">
        <row r="7">
          <cell r="K7">
            <v>150</v>
          </cell>
        </row>
      </sheetData>
      <sheetData sheetId="716">
        <row r="7">
          <cell r="K7">
            <v>150</v>
          </cell>
        </row>
      </sheetData>
      <sheetData sheetId="717">
        <row r="7">
          <cell r="K7">
            <v>150</v>
          </cell>
        </row>
      </sheetData>
      <sheetData sheetId="718">
        <row r="7">
          <cell r="K7">
            <v>150</v>
          </cell>
        </row>
      </sheetData>
      <sheetData sheetId="719">
        <row r="7">
          <cell r="K7">
            <v>150</v>
          </cell>
        </row>
      </sheetData>
      <sheetData sheetId="720">
        <row r="7">
          <cell r="K7">
            <v>150</v>
          </cell>
        </row>
      </sheetData>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ow r="7">
          <cell r="K7">
            <v>150</v>
          </cell>
        </row>
      </sheetData>
      <sheetData sheetId="791">
        <row r="7">
          <cell r="K7">
            <v>150</v>
          </cell>
        </row>
      </sheetData>
      <sheetData sheetId="792">
        <row r="7">
          <cell r="K7">
            <v>150</v>
          </cell>
        </row>
      </sheetData>
      <sheetData sheetId="793">
        <row r="7">
          <cell r="K7">
            <v>150</v>
          </cell>
        </row>
      </sheetData>
      <sheetData sheetId="794">
        <row r="7">
          <cell r="K7">
            <v>150</v>
          </cell>
        </row>
      </sheetData>
      <sheetData sheetId="795">
        <row r="7">
          <cell r="K7">
            <v>150</v>
          </cell>
        </row>
      </sheetData>
      <sheetData sheetId="796">
        <row r="7">
          <cell r="K7">
            <v>150</v>
          </cell>
        </row>
      </sheetData>
      <sheetData sheetId="797">
        <row r="7">
          <cell r="K7">
            <v>150</v>
          </cell>
        </row>
      </sheetData>
      <sheetData sheetId="798">
        <row r="7">
          <cell r="K7">
            <v>150</v>
          </cell>
        </row>
      </sheetData>
      <sheetData sheetId="799">
        <row r="7">
          <cell r="K7">
            <v>150</v>
          </cell>
        </row>
      </sheetData>
      <sheetData sheetId="800">
        <row r="7">
          <cell r="K7">
            <v>150</v>
          </cell>
        </row>
      </sheetData>
      <sheetData sheetId="801">
        <row r="7">
          <cell r="K7">
            <v>150</v>
          </cell>
        </row>
      </sheetData>
      <sheetData sheetId="802">
        <row r="7">
          <cell r="K7">
            <v>150</v>
          </cell>
        </row>
      </sheetData>
      <sheetData sheetId="803">
        <row r="7">
          <cell r="K7">
            <v>150</v>
          </cell>
        </row>
      </sheetData>
      <sheetData sheetId="804">
        <row r="7">
          <cell r="K7">
            <v>150</v>
          </cell>
        </row>
      </sheetData>
      <sheetData sheetId="805">
        <row r="7">
          <cell r="K7">
            <v>150</v>
          </cell>
        </row>
      </sheetData>
      <sheetData sheetId="806">
        <row r="7">
          <cell r="K7">
            <v>150</v>
          </cell>
        </row>
      </sheetData>
      <sheetData sheetId="807">
        <row r="7">
          <cell r="K7">
            <v>150</v>
          </cell>
        </row>
      </sheetData>
      <sheetData sheetId="808">
        <row r="7">
          <cell r="K7">
            <v>150</v>
          </cell>
        </row>
      </sheetData>
      <sheetData sheetId="809">
        <row r="7">
          <cell r="K7">
            <v>150</v>
          </cell>
        </row>
      </sheetData>
      <sheetData sheetId="810">
        <row r="7">
          <cell r="K7">
            <v>150</v>
          </cell>
        </row>
      </sheetData>
      <sheetData sheetId="811">
        <row r="7">
          <cell r="K7">
            <v>150</v>
          </cell>
        </row>
      </sheetData>
      <sheetData sheetId="812">
        <row r="7">
          <cell r="K7">
            <v>150</v>
          </cell>
        </row>
      </sheetData>
      <sheetData sheetId="813">
        <row r="7">
          <cell r="K7">
            <v>150</v>
          </cell>
        </row>
      </sheetData>
      <sheetData sheetId="814">
        <row r="7">
          <cell r="K7">
            <v>150</v>
          </cell>
        </row>
      </sheetData>
      <sheetData sheetId="815">
        <row r="7">
          <cell r="K7">
            <v>150</v>
          </cell>
        </row>
      </sheetData>
      <sheetData sheetId="816">
        <row r="7">
          <cell r="K7">
            <v>150</v>
          </cell>
        </row>
      </sheetData>
      <sheetData sheetId="817">
        <row r="7">
          <cell r="K7">
            <v>150</v>
          </cell>
        </row>
      </sheetData>
      <sheetData sheetId="818">
        <row r="7">
          <cell r="K7">
            <v>150</v>
          </cell>
        </row>
      </sheetData>
      <sheetData sheetId="819">
        <row r="7">
          <cell r="K7">
            <v>150</v>
          </cell>
        </row>
      </sheetData>
      <sheetData sheetId="820">
        <row r="7">
          <cell r="K7">
            <v>150</v>
          </cell>
        </row>
      </sheetData>
      <sheetData sheetId="821">
        <row r="7">
          <cell r="K7">
            <v>150</v>
          </cell>
        </row>
      </sheetData>
      <sheetData sheetId="822">
        <row r="7">
          <cell r="K7">
            <v>150</v>
          </cell>
        </row>
      </sheetData>
      <sheetData sheetId="823">
        <row r="7">
          <cell r="K7">
            <v>150</v>
          </cell>
        </row>
      </sheetData>
      <sheetData sheetId="824">
        <row r="7">
          <cell r="K7">
            <v>150</v>
          </cell>
        </row>
      </sheetData>
      <sheetData sheetId="825">
        <row r="7">
          <cell r="K7">
            <v>150</v>
          </cell>
        </row>
      </sheetData>
      <sheetData sheetId="826">
        <row r="7">
          <cell r="K7">
            <v>150</v>
          </cell>
        </row>
      </sheetData>
      <sheetData sheetId="827">
        <row r="7">
          <cell r="K7">
            <v>150</v>
          </cell>
        </row>
      </sheetData>
      <sheetData sheetId="828">
        <row r="7">
          <cell r="K7">
            <v>150</v>
          </cell>
        </row>
      </sheetData>
      <sheetData sheetId="829">
        <row r="7">
          <cell r="K7">
            <v>150</v>
          </cell>
        </row>
      </sheetData>
      <sheetData sheetId="830">
        <row r="7">
          <cell r="K7">
            <v>150</v>
          </cell>
        </row>
      </sheetData>
      <sheetData sheetId="831">
        <row r="7">
          <cell r="K7">
            <v>150</v>
          </cell>
        </row>
      </sheetData>
      <sheetData sheetId="832">
        <row r="7">
          <cell r="K7">
            <v>150</v>
          </cell>
        </row>
      </sheetData>
      <sheetData sheetId="833">
        <row r="7">
          <cell r="K7">
            <v>150</v>
          </cell>
        </row>
      </sheetData>
      <sheetData sheetId="834">
        <row r="7">
          <cell r="K7">
            <v>150</v>
          </cell>
        </row>
      </sheetData>
      <sheetData sheetId="835">
        <row r="7">
          <cell r="K7">
            <v>150</v>
          </cell>
        </row>
      </sheetData>
      <sheetData sheetId="836">
        <row r="7">
          <cell r="K7">
            <v>150</v>
          </cell>
        </row>
      </sheetData>
      <sheetData sheetId="837">
        <row r="7">
          <cell r="K7">
            <v>150</v>
          </cell>
        </row>
      </sheetData>
      <sheetData sheetId="838">
        <row r="7">
          <cell r="K7">
            <v>150</v>
          </cell>
        </row>
      </sheetData>
      <sheetData sheetId="839">
        <row r="7">
          <cell r="K7">
            <v>150</v>
          </cell>
        </row>
      </sheetData>
      <sheetData sheetId="840">
        <row r="7">
          <cell r="K7">
            <v>150</v>
          </cell>
        </row>
      </sheetData>
      <sheetData sheetId="841">
        <row r="7">
          <cell r="K7">
            <v>150</v>
          </cell>
        </row>
      </sheetData>
      <sheetData sheetId="842">
        <row r="7">
          <cell r="K7">
            <v>150</v>
          </cell>
        </row>
      </sheetData>
      <sheetData sheetId="843">
        <row r="7">
          <cell r="K7">
            <v>150</v>
          </cell>
        </row>
      </sheetData>
      <sheetData sheetId="844">
        <row r="7">
          <cell r="K7">
            <v>150</v>
          </cell>
        </row>
      </sheetData>
      <sheetData sheetId="845">
        <row r="7">
          <cell r="K7">
            <v>150</v>
          </cell>
        </row>
      </sheetData>
      <sheetData sheetId="846">
        <row r="7">
          <cell r="K7">
            <v>150</v>
          </cell>
        </row>
      </sheetData>
      <sheetData sheetId="847">
        <row r="7">
          <cell r="K7">
            <v>150</v>
          </cell>
        </row>
      </sheetData>
      <sheetData sheetId="848">
        <row r="7">
          <cell r="K7">
            <v>150</v>
          </cell>
        </row>
      </sheetData>
      <sheetData sheetId="849">
        <row r="7">
          <cell r="K7">
            <v>150</v>
          </cell>
        </row>
      </sheetData>
      <sheetData sheetId="850">
        <row r="7">
          <cell r="K7">
            <v>150</v>
          </cell>
        </row>
      </sheetData>
      <sheetData sheetId="851">
        <row r="7">
          <cell r="K7">
            <v>150</v>
          </cell>
        </row>
      </sheetData>
      <sheetData sheetId="852" refreshError="1"/>
      <sheetData sheetId="853" refreshError="1"/>
      <sheetData sheetId="854" refreshError="1"/>
      <sheetData sheetId="855" refreshError="1"/>
      <sheetData sheetId="856">
        <row r="7">
          <cell r="K7">
            <v>150</v>
          </cell>
        </row>
      </sheetData>
      <sheetData sheetId="857" refreshError="1"/>
      <sheetData sheetId="858" refreshError="1"/>
      <sheetData sheetId="859">
        <row r="7">
          <cell r="K7">
            <v>150</v>
          </cell>
        </row>
      </sheetData>
      <sheetData sheetId="860">
        <row r="7">
          <cell r="K7">
            <v>150</v>
          </cell>
        </row>
      </sheetData>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ow r="7">
          <cell r="K7">
            <v>150</v>
          </cell>
        </row>
      </sheetData>
      <sheetData sheetId="1044">
        <row r="7">
          <cell r="K7">
            <v>150</v>
          </cell>
        </row>
      </sheetData>
      <sheetData sheetId="1045">
        <row r="7">
          <cell r="K7">
            <v>150</v>
          </cell>
        </row>
      </sheetData>
      <sheetData sheetId="1046">
        <row r="7">
          <cell r="K7">
            <v>150</v>
          </cell>
        </row>
      </sheetData>
      <sheetData sheetId="1047">
        <row r="7">
          <cell r="K7">
            <v>150</v>
          </cell>
        </row>
      </sheetData>
      <sheetData sheetId="1048">
        <row r="7">
          <cell r="K7">
            <v>150</v>
          </cell>
        </row>
      </sheetData>
      <sheetData sheetId="1049">
        <row r="7">
          <cell r="K7">
            <v>150</v>
          </cell>
        </row>
      </sheetData>
      <sheetData sheetId="1050">
        <row r="7">
          <cell r="K7">
            <v>150</v>
          </cell>
        </row>
      </sheetData>
      <sheetData sheetId="1051">
        <row r="7">
          <cell r="K7">
            <v>150</v>
          </cell>
        </row>
      </sheetData>
      <sheetData sheetId="1052">
        <row r="7">
          <cell r="K7">
            <v>150</v>
          </cell>
        </row>
      </sheetData>
      <sheetData sheetId="1053">
        <row r="7">
          <cell r="K7">
            <v>150</v>
          </cell>
        </row>
      </sheetData>
      <sheetData sheetId="1054">
        <row r="7">
          <cell r="K7">
            <v>150</v>
          </cell>
        </row>
      </sheetData>
      <sheetData sheetId="1055">
        <row r="7">
          <cell r="K7">
            <v>150</v>
          </cell>
        </row>
      </sheetData>
      <sheetData sheetId="1056">
        <row r="7">
          <cell r="K7">
            <v>150</v>
          </cell>
        </row>
      </sheetData>
      <sheetData sheetId="1057">
        <row r="7">
          <cell r="K7">
            <v>150</v>
          </cell>
        </row>
      </sheetData>
      <sheetData sheetId="1058">
        <row r="7">
          <cell r="K7">
            <v>150</v>
          </cell>
        </row>
      </sheetData>
      <sheetData sheetId="1059">
        <row r="7">
          <cell r="K7">
            <v>150</v>
          </cell>
        </row>
      </sheetData>
      <sheetData sheetId="1060">
        <row r="7">
          <cell r="K7">
            <v>150</v>
          </cell>
        </row>
      </sheetData>
      <sheetData sheetId="1061">
        <row r="7">
          <cell r="K7">
            <v>150</v>
          </cell>
        </row>
      </sheetData>
      <sheetData sheetId="1062">
        <row r="7">
          <cell r="K7">
            <v>150</v>
          </cell>
        </row>
      </sheetData>
      <sheetData sheetId="1063">
        <row r="7">
          <cell r="K7">
            <v>150</v>
          </cell>
        </row>
      </sheetData>
      <sheetData sheetId="1064">
        <row r="7">
          <cell r="K7">
            <v>150</v>
          </cell>
        </row>
      </sheetData>
      <sheetData sheetId="1065">
        <row r="7">
          <cell r="K7">
            <v>150</v>
          </cell>
        </row>
      </sheetData>
      <sheetData sheetId="1066">
        <row r="7">
          <cell r="K7">
            <v>150</v>
          </cell>
        </row>
      </sheetData>
      <sheetData sheetId="1067">
        <row r="7">
          <cell r="K7">
            <v>150</v>
          </cell>
        </row>
      </sheetData>
      <sheetData sheetId="1068">
        <row r="7">
          <cell r="K7">
            <v>150</v>
          </cell>
        </row>
      </sheetData>
      <sheetData sheetId="1069">
        <row r="7">
          <cell r="K7">
            <v>150</v>
          </cell>
        </row>
      </sheetData>
      <sheetData sheetId="1070">
        <row r="7">
          <cell r="K7">
            <v>150</v>
          </cell>
        </row>
      </sheetData>
      <sheetData sheetId="1071">
        <row r="7">
          <cell r="K7">
            <v>150</v>
          </cell>
        </row>
      </sheetData>
      <sheetData sheetId="1072">
        <row r="7">
          <cell r="K7">
            <v>150</v>
          </cell>
        </row>
      </sheetData>
      <sheetData sheetId="1073">
        <row r="7">
          <cell r="K7">
            <v>150</v>
          </cell>
        </row>
      </sheetData>
      <sheetData sheetId="1074">
        <row r="7">
          <cell r="K7">
            <v>150</v>
          </cell>
        </row>
      </sheetData>
      <sheetData sheetId="1075">
        <row r="7">
          <cell r="K7">
            <v>150</v>
          </cell>
        </row>
      </sheetData>
      <sheetData sheetId="1076">
        <row r="7">
          <cell r="K7">
            <v>150</v>
          </cell>
        </row>
      </sheetData>
      <sheetData sheetId="1077">
        <row r="7">
          <cell r="K7">
            <v>150</v>
          </cell>
        </row>
      </sheetData>
      <sheetData sheetId="1078">
        <row r="7">
          <cell r="K7">
            <v>150</v>
          </cell>
        </row>
      </sheetData>
      <sheetData sheetId="1079">
        <row r="7">
          <cell r="K7">
            <v>150</v>
          </cell>
        </row>
      </sheetData>
      <sheetData sheetId="1080">
        <row r="7">
          <cell r="K7">
            <v>150</v>
          </cell>
        </row>
      </sheetData>
      <sheetData sheetId="1081">
        <row r="7">
          <cell r="K7">
            <v>150</v>
          </cell>
        </row>
      </sheetData>
      <sheetData sheetId="1082">
        <row r="7">
          <cell r="K7">
            <v>150</v>
          </cell>
        </row>
      </sheetData>
      <sheetData sheetId="1083">
        <row r="7">
          <cell r="K7">
            <v>150</v>
          </cell>
        </row>
      </sheetData>
      <sheetData sheetId="1084">
        <row r="7">
          <cell r="K7">
            <v>150</v>
          </cell>
        </row>
      </sheetData>
      <sheetData sheetId="1085">
        <row r="7">
          <cell r="K7">
            <v>150</v>
          </cell>
        </row>
      </sheetData>
      <sheetData sheetId="1086">
        <row r="7">
          <cell r="K7">
            <v>150</v>
          </cell>
        </row>
      </sheetData>
      <sheetData sheetId="1087">
        <row r="7">
          <cell r="K7">
            <v>150</v>
          </cell>
        </row>
      </sheetData>
      <sheetData sheetId="1088">
        <row r="7">
          <cell r="K7">
            <v>150</v>
          </cell>
        </row>
      </sheetData>
      <sheetData sheetId="1089">
        <row r="7">
          <cell r="K7">
            <v>150</v>
          </cell>
        </row>
      </sheetData>
      <sheetData sheetId="1090">
        <row r="7">
          <cell r="K7">
            <v>150</v>
          </cell>
        </row>
      </sheetData>
      <sheetData sheetId="1091">
        <row r="7">
          <cell r="K7">
            <v>150</v>
          </cell>
        </row>
      </sheetData>
      <sheetData sheetId="1092">
        <row r="7">
          <cell r="K7">
            <v>150</v>
          </cell>
        </row>
      </sheetData>
      <sheetData sheetId="1093">
        <row r="7">
          <cell r="K7">
            <v>150</v>
          </cell>
        </row>
      </sheetData>
      <sheetData sheetId="1094">
        <row r="7">
          <cell r="K7">
            <v>150</v>
          </cell>
        </row>
      </sheetData>
      <sheetData sheetId="1095">
        <row r="7">
          <cell r="K7">
            <v>150</v>
          </cell>
        </row>
      </sheetData>
      <sheetData sheetId="1096">
        <row r="7">
          <cell r="K7">
            <v>150</v>
          </cell>
        </row>
      </sheetData>
      <sheetData sheetId="1097">
        <row r="7">
          <cell r="K7">
            <v>150</v>
          </cell>
        </row>
      </sheetData>
      <sheetData sheetId="1098">
        <row r="7">
          <cell r="K7">
            <v>150</v>
          </cell>
        </row>
      </sheetData>
      <sheetData sheetId="1099">
        <row r="7">
          <cell r="K7">
            <v>150</v>
          </cell>
        </row>
      </sheetData>
      <sheetData sheetId="1100">
        <row r="7">
          <cell r="K7">
            <v>150</v>
          </cell>
        </row>
      </sheetData>
      <sheetData sheetId="1101">
        <row r="7">
          <cell r="K7">
            <v>150</v>
          </cell>
        </row>
      </sheetData>
      <sheetData sheetId="1102">
        <row r="7">
          <cell r="K7">
            <v>150</v>
          </cell>
        </row>
      </sheetData>
      <sheetData sheetId="1103">
        <row r="7">
          <cell r="K7">
            <v>150</v>
          </cell>
        </row>
      </sheetData>
      <sheetData sheetId="1104">
        <row r="7">
          <cell r="K7">
            <v>150</v>
          </cell>
        </row>
      </sheetData>
      <sheetData sheetId="1105">
        <row r="7">
          <cell r="K7">
            <v>150</v>
          </cell>
        </row>
      </sheetData>
      <sheetData sheetId="1106">
        <row r="7">
          <cell r="K7">
            <v>150</v>
          </cell>
        </row>
      </sheetData>
      <sheetData sheetId="1107">
        <row r="7">
          <cell r="K7">
            <v>150</v>
          </cell>
        </row>
      </sheetData>
      <sheetData sheetId="1108">
        <row r="7">
          <cell r="K7">
            <v>150</v>
          </cell>
        </row>
      </sheetData>
      <sheetData sheetId="1109">
        <row r="7">
          <cell r="K7">
            <v>150</v>
          </cell>
        </row>
      </sheetData>
      <sheetData sheetId="1110">
        <row r="7">
          <cell r="K7">
            <v>150</v>
          </cell>
        </row>
      </sheetData>
      <sheetData sheetId="1111">
        <row r="7">
          <cell r="K7">
            <v>150</v>
          </cell>
        </row>
      </sheetData>
      <sheetData sheetId="1112">
        <row r="7">
          <cell r="K7">
            <v>150</v>
          </cell>
        </row>
      </sheetData>
      <sheetData sheetId="1113">
        <row r="7">
          <cell r="K7">
            <v>150</v>
          </cell>
        </row>
      </sheetData>
      <sheetData sheetId="1114">
        <row r="7">
          <cell r="K7">
            <v>150</v>
          </cell>
        </row>
      </sheetData>
      <sheetData sheetId="1115">
        <row r="7">
          <cell r="K7">
            <v>150</v>
          </cell>
        </row>
      </sheetData>
      <sheetData sheetId="1116">
        <row r="7">
          <cell r="K7">
            <v>150</v>
          </cell>
        </row>
      </sheetData>
      <sheetData sheetId="1117">
        <row r="7">
          <cell r="K7">
            <v>150</v>
          </cell>
        </row>
      </sheetData>
      <sheetData sheetId="1118">
        <row r="7">
          <cell r="K7">
            <v>150</v>
          </cell>
        </row>
      </sheetData>
      <sheetData sheetId="1119">
        <row r="7">
          <cell r="K7">
            <v>150</v>
          </cell>
        </row>
      </sheetData>
      <sheetData sheetId="1120">
        <row r="7">
          <cell r="K7">
            <v>150</v>
          </cell>
        </row>
      </sheetData>
      <sheetData sheetId="1121">
        <row r="7">
          <cell r="K7">
            <v>150</v>
          </cell>
        </row>
      </sheetData>
      <sheetData sheetId="1122">
        <row r="7">
          <cell r="K7">
            <v>150</v>
          </cell>
        </row>
      </sheetData>
      <sheetData sheetId="1123">
        <row r="7">
          <cell r="K7">
            <v>150</v>
          </cell>
        </row>
      </sheetData>
      <sheetData sheetId="1124">
        <row r="7">
          <cell r="K7">
            <v>150</v>
          </cell>
        </row>
      </sheetData>
      <sheetData sheetId="1125">
        <row r="7">
          <cell r="K7">
            <v>150</v>
          </cell>
        </row>
      </sheetData>
      <sheetData sheetId="1126">
        <row r="7">
          <cell r="K7">
            <v>150</v>
          </cell>
        </row>
      </sheetData>
      <sheetData sheetId="1127">
        <row r="7">
          <cell r="K7">
            <v>150</v>
          </cell>
        </row>
      </sheetData>
      <sheetData sheetId="1128">
        <row r="7">
          <cell r="K7">
            <v>150</v>
          </cell>
        </row>
      </sheetData>
      <sheetData sheetId="1129">
        <row r="7">
          <cell r="K7">
            <v>150</v>
          </cell>
        </row>
      </sheetData>
      <sheetData sheetId="1130">
        <row r="7">
          <cell r="K7">
            <v>150</v>
          </cell>
        </row>
      </sheetData>
      <sheetData sheetId="1131">
        <row r="7">
          <cell r="K7">
            <v>150</v>
          </cell>
        </row>
      </sheetData>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ow r="7">
          <cell r="K7">
            <v>150</v>
          </cell>
        </row>
      </sheetData>
      <sheetData sheetId="1147" refreshError="1"/>
      <sheetData sheetId="1148" refreshError="1"/>
      <sheetData sheetId="1149" refreshError="1"/>
      <sheetData sheetId="1150" refreshError="1"/>
      <sheetData sheetId="1151" refreshError="1"/>
      <sheetData sheetId="1152" refreshError="1"/>
      <sheetData sheetId="1153">
        <row r="7">
          <cell r="K7">
            <v>150</v>
          </cell>
        </row>
      </sheetData>
      <sheetData sheetId="1154">
        <row r="7">
          <cell r="K7">
            <v>150</v>
          </cell>
        </row>
      </sheetData>
      <sheetData sheetId="1155">
        <row r="7">
          <cell r="K7">
            <v>150</v>
          </cell>
        </row>
      </sheetData>
      <sheetData sheetId="1156">
        <row r="7">
          <cell r="K7">
            <v>150</v>
          </cell>
        </row>
      </sheetData>
      <sheetData sheetId="1157">
        <row r="7">
          <cell r="K7">
            <v>150</v>
          </cell>
        </row>
      </sheetData>
      <sheetData sheetId="1158">
        <row r="7">
          <cell r="K7">
            <v>150</v>
          </cell>
        </row>
      </sheetData>
      <sheetData sheetId="1159">
        <row r="7">
          <cell r="K7">
            <v>150</v>
          </cell>
        </row>
      </sheetData>
      <sheetData sheetId="1160">
        <row r="7">
          <cell r="K7">
            <v>150</v>
          </cell>
        </row>
      </sheetData>
      <sheetData sheetId="1161">
        <row r="7">
          <cell r="K7">
            <v>150</v>
          </cell>
        </row>
      </sheetData>
      <sheetData sheetId="1162">
        <row r="7">
          <cell r="K7">
            <v>150</v>
          </cell>
        </row>
      </sheetData>
      <sheetData sheetId="1163">
        <row r="7">
          <cell r="K7">
            <v>150</v>
          </cell>
        </row>
      </sheetData>
      <sheetData sheetId="1164">
        <row r="7">
          <cell r="K7">
            <v>150</v>
          </cell>
        </row>
      </sheetData>
      <sheetData sheetId="1165">
        <row r="7">
          <cell r="K7">
            <v>150</v>
          </cell>
        </row>
      </sheetData>
      <sheetData sheetId="1166">
        <row r="7">
          <cell r="K7">
            <v>150</v>
          </cell>
        </row>
      </sheetData>
      <sheetData sheetId="1167">
        <row r="7">
          <cell r="K7">
            <v>150</v>
          </cell>
        </row>
      </sheetData>
      <sheetData sheetId="1168">
        <row r="7">
          <cell r="K7">
            <v>150</v>
          </cell>
        </row>
      </sheetData>
      <sheetData sheetId="1169">
        <row r="7">
          <cell r="K7">
            <v>150</v>
          </cell>
        </row>
      </sheetData>
      <sheetData sheetId="1170">
        <row r="7">
          <cell r="K7">
            <v>150</v>
          </cell>
        </row>
      </sheetData>
      <sheetData sheetId="1171">
        <row r="7">
          <cell r="K7">
            <v>150</v>
          </cell>
        </row>
      </sheetData>
      <sheetData sheetId="1172">
        <row r="7">
          <cell r="K7">
            <v>150</v>
          </cell>
        </row>
      </sheetData>
      <sheetData sheetId="1173">
        <row r="7">
          <cell r="K7">
            <v>150</v>
          </cell>
        </row>
      </sheetData>
      <sheetData sheetId="1174">
        <row r="7">
          <cell r="K7">
            <v>150</v>
          </cell>
        </row>
      </sheetData>
      <sheetData sheetId="1175">
        <row r="7">
          <cell r="K7">
            <v>150</v>
          </cell>
        </row>
      </sheetData>
      <sheetData sheetId="1176">
        <row r="7">
          <cell r="K7">
            <v>150</v>
          </cell>
        </row>
      </sheetData>
      <sheetData sheetId="1177">
        <row r="7">
          <cell r="K7">
            <v>150</v>
          </cell>
        </row>
      </sheetData>
      <sheetData sheetId="1178">
        <row r="7">
          <cell r="K7">
            <v>150</v>
          </cell>
        </row>
      </sheetData>
      <sheetData sheetId="1179">
        <row r="7">
          <cell r="K7">
            <v>150</v>
          </cell>
        </row>
      </sheetData>
      <sheetData sheetId="1180">
        <row r="7">
          <cell r="K7">
            <v>150</v>
          </cell>
        </row>
      </sheetData>
      <sheetData sheetId="1181">
        <row r="7">
          <cell r="K7">
            <v>150</v>
          </cell>
        </row>
      </sheetData>
      <sheetData sheetId="1182">
        <row r="7">
          <cell r="K7">
            <v>150</v>
          </cell>
        </row>
      </sheetData>
      <sheetData sheetId="1183">
        <row r="7">
          <cell r="K7">
            <v>150</v>
          </cell>
        </row>
      </sheetData>
      <sheetData sheetId="1184">
        <row r="7">
          <cell r="K7">
            <v>150</v>
          </cell>
        </row>
      </sheetData>
      <sheetData sheetId="1185">
        <row r="7">
          <cell r="K7">
            <v>150</v>
          </cell>
        </row>
      </sheetData>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ow r="7">
          <cell r="K7">
            <v>150</v>
          </cell>
        </row>
      </sheetData>
      <sheetData sheetId="1222">
        <row r="7">
          <cell r="K7">
            <v>150</v>
          </cell>
        </row>
      </sheetData>
      <sheetData sheetId="1223">
        <row r="7">
          <cell r="K7">
            <v>150</v>
          </cell>
        </row>
      </sheetData>
      <sheetData sheetId="1224">
        <row r="7">
          <cell r="K7">
            <v>150</v>
          </cell>
        </row>
      </sheetData>
      <sheetData sheetId="1225">
        <row r="7">
          <cell r="K7">
            <v>150</v>
          </cell>
        </row>
      </sheetData>
      <sheetData sheetId="1226">
        <row r="7">
          <cell r="K7">
            <v>150</v>
          </cell>
        </row>
      </sheetData>
      <sheetData sheetId="1227">
        <row r="7">
          <cell r="K7">
            <v>150</v>
          </cell>
        </row>
      </sheetData>
      <sheetData sheetId="1228">
        <row r="7">
          <cell r="K7">
            <v>150</v>
          </cell>
        </row>
      </sheetData>
      <sheetData sheetId="1229">
        <row r="7">
          <cell r="K7">
            <v>150</v>
          </cell>
        </row>
      </sheetData>
      <sheetData sheetId="1230">
        <row r="7">
          <cell r="K7">
            <v>150</v>
          </cell>
        </row>
      </sheetData>
      <sheetData sheetId="1231">
        <row r="7">
          <cell r="K7">
            <v>150</v>
          </cell>
        </row>
      </sheetData>
      <sheetData sheetId="1232">
        <row r="7">
          <cell r="K7">
            <v>150</v>
          </cell>
        </row>
      </sheetData>
      <sheetData sheetId="1233">
        <row r="7">
          <cell r="K7">
            <v>150</v>
          </cell>
        </row>
      </sheetData>
      <sheetData sheetId="1234">
        <row r="7">
          <cell r="K7">
            <v>150</v>
          </cell>
        </row>
      </sheetData>
      <sheetData sheetId="1235">
        <row r="7">
          <cell r="K7">
            <v>150</v>
          </cell>
        </row>
      </sheetData>
      <sheetData sheetId="1236">
        <row r="7">
          <cell r="K7">
            <v>150</v>
          </cell>
        </row>
      </sheetData>
      <sheetData sheetId="1237">
        <row r="7">
          <cell r="K7">
            <v>150</v>
          </cell>
        </row>
      </sheetData>
      <sheetData sheetId="1238">
        <row r="7">
          <cell r="K7">
            <v>150</v>
          </cell>
        </row>
      </sheetData>
      <sheetData sheetId="1239">
        <row r="7">
          <cell r="K7">
            <v>150</v>
          </cell>
        </row>
      </sheetData>
      <sheetData sheetId="1240">
        <row r="7">
          <cell r="K7">
            <v>150</v>
          </cell>
        </row>
      </sheetData>
      <sheetData sheetId="1241">
        <row r="7">
          <cell r="K7">
            <v>150</v>
          </cell>
        </row>
      </sheetData>
      <sheetData sheetId="1242">
        <row r="7">
          <cell r="K7">
            <v>150</v>
          </cell>
        </row>
      </sheetData>
      <sheetData sheetId="1243">
        <row r="7">
          <cell r="K7">
            <v>150</v>
          </cell>
        </row>
      </sheetData>
      <sheetData sheetId="1244">
        <row r="7">
          <cell r="K7">
            <v>150</v>
          </cell>
        </row>
      </sheetData>
      <sheetData sheetId="1245">
        <row r="7">
          <cell r="K7">
            <v>150</v>
          </cell>
        </row>
      </sheetData>
      <sheetData sheetId="1246">
        <row r="7">
          <cell r="K7">
            <v>150</v>
          </cell>
        </row>
      </sheetData>
      <sheetData sheetId="1247">
        <row r="7">
          <cell r="K7">
            <v>150</v>
          </cell>
        </row>
      </sheetData>
      <sheetData sheetId="1248">
        <row r="7">
          <cell r="K7">
            <v>150</v>
          </cell>
        </row>
      </sheetData>
      <sheetData sheetId="1249">
        <row r="7">
          <cell r="K7">
            <v>150</v>
          </cell>
        </row>
      </sheetData>
      <sheetData sheetId="1250">
        <row r="7">
          <cell r="K7">
            <v>150</v>
          </cell>
        </row>
      </sheetData>
      <sheetData sheetId="1251">
        <row r="7">
          <cell r="K7">
            <v>150</v>
          </cell>
        </row>
      </sheetData>
      <sheetData sheetId="1252">
        <row r="7">
          <cell r="K7">
            <v>150</v>
          </cell>
        </row>
      </sheetData>
      <sheetData sheetId="1253">
        <row r="7">
          <cell r="K7">
            <v>150</v>
          </cell>
        </row>
      </sheetData>
      <sheetData sheetId="1254"/>
      <sheetData sheetId="1255">
        <row r="7">
          <cell r="K7">
            <v>150</v>
          </cell>
        </row>
      </sheetData>
      <sheetData sheetId="1256">
        <row r="7">
          <cell r="K7">
            <v>150</v>
          </cell>
        </row>
      </sheetData>
      <sheetData sheetId="1257">
        <row r="7">
          <cell r="K7">
            <v>150</v>
          </cell>
        </row>
      </sheetData>
      <sheetData sheetId="1258">
        <row r="7">
          <cell r="K7">
            <v>150</v>
          </cell>
        </row>
      </sheetData>
      <sheetData sheetId="1259">
        <row r="7">
          <cell r="K7">
            <v>150</v>
          </cell>
        </row>
      </sheetData>
      <sheetData sheetId="1260"/>
      <sheetData sheetId="1261"/>
      <sheetData sheetId="1262">
        <row r="7">
          <cell r="K7">
            <v>150</v>
          </cell>
        </row>
      </sheetData>
      <sheetData sheetId="1263">
        <row r="7">
          <cell r="K7">
            <v>150</v>
          </cell>
        </row>
      </sheetData>
      <sheetData sheetId="1264"/>
      <sheetData sheetId="1265"/>
      <sheetData sheetId="1266"/>
      <sheetData sheetId="1267"/>
      <sheetData sheetId="1268">
        <row r="7">
          <cell r="K7">
            <v>150</v>
          </cell>
        </row>
      </sheetData>
      <sheetData sheetId="1269">
        <row r="7">
          <cell r="K7">
            <v>150</v>
          </cell>
        </row>
      </sheetData>
      <sheetData sheetId="1270"/>
      <sheetData sheetId="1271"/>
      <sheetData sheetId="1272"/>
      <sheetData sheetId="1273">
        <row r="7">
          <cell r="K7">
            <v>150</v>
          </cell>
        </row>
      </sheetData>
      <sheetData sheetId="1274">
        <row r="7">
          <cell r="K7">
            <v>150</v>
          </cell>
        </row>
      </sheetData>
      <sheetData sheetId="1275">
        <row r="7">
          <cell r="K7">
            <v>150</v>
          </cell>
        </row>
      </sheetData>
      <sheetData sheetId="1276">
        <row r="7">
          <cell r="K7">
            <v>150</v>
          </cell>
        </row>
      </sheetData>
      <sheetData sheetId="1277">
        <row r="7">
          <cell r="K7">
            <v>150</v>
          </cell>
        </row>
      </sheetData>
      <sheetData sheetId="1278">
        <row r="7">
          <cell r="K7">
            <v>150</v>
          </cell>
        </row>
      </sheetData>
      <sheetData sheetId="1279">
        <row r="7">
          <cell r="K7">
            <v>150</v>
          </cell>
        </row>
      </sheetData>
      <sheetData sheetId="1280">
        <row r="7">
          <cell r="K7">
            <v>150</v>
          </cell>
        </row>
      </sheetData>
      <sheetData sheetId="1281">
        <row r="7">
          <cell r="K7">
            <v>150</v>
          </cell>
        </row>
      </sheetData>
      <sheetData sheetId="1282">
        <row r="7">
          <cell r="K7">
            <v>150</v>
          </cell>
        </row>
      </sheetData>
      <sheetData sheetId="1283">
        <row r="7">
          <cell r="K7">
            <v>150</v>
          </cell>
        </row>
      </sheetData>
      <sheetData sheetId="1284">
        <row r="7">
          <cell r="K7">
            <v>150</v>
          </cell>
        </row>
      </sheetData>
      <sheetData sheetId="1285">
        <row r="7">
          <cell r="K7">
            <v>150</v>
          </cell>
        </row>
      </sheetData>
      <sheetData sheetId="1286">
        <row r="7">
          <cell r="K7">
            <v>150</v>
          </cell>
        </row>
      </sheetData>
      <sheetData sheetId="1287">
        <row r="7">
          <cell r="K7">
            <v>150</v>
          </cell>
        </row>
      </sheetData>
      <sheetData sheetId="1288">
        <row r="7">
          <cell r="K7">
            <v>150</v>
          </cell>
        </row>
      </sheetData>
      <sheetData sheetId="1289">
        <row r="7">
          <cell r="K7">
            <v>150</v>
          </cell>
        </row>
      </sheetData>
      <sheetData sheetId="1290">
        <row r="7">
          <cell r="K7">
            <v>150</v>
          </cell>
        </row>
      </sheetData>
      <sheetData sheetId="1291">
        <row r="7">
          <cell r="K7">
            <v>150</v>
          </cell>
        </row>
      </sheetData>
      <sheetData sheetId="1292">
        <row r="7">
          <cell r="K7">
            <v>150</v>
          </cell>
        </row>
      </sheetData>
      <sheetData sheetId="1293">
        <row r="7">
          <cell r="K7">
            <v>150</v>
          </cell>
        </row>
      </sheetData>
      <sheetData sheetId="1294">
        <row r="7">
          <cell r="K7">
            <v>150</v>
          </cell>
        </row>
      </sheetData>
      <sheetData sheetId="1295">
        <row r="7">
          <cell r="K7">
            <v>150</v>
          </cell>
        </row>
      </sheetData>
      <sheetData sheetId="1296">
        <row r="7">
          <cell r="K7">
            <v>150</v>
          </cell>
        </row>
      </sheetData>
      <sheetData sheetId="1297">
        <row r="7">
          <cell r="K7">
            <v>150</v>
          </cell>
        </row>
      </sheetData>
      <sheetData sheetId="1298">
        <row r="7">
          <cell r="K7">
            <v>150</v>
          </cell>
        </row>
      </sheetData>
      <sheetData sheetId="1299">
        <row r="7">
          <cell r="K7">
            <v>150</v>
          </cell>
        </row>
      </sheetData>
      <sheetData sheetId="1300">
        <row r="7">
          <cell r="K7">
            <v>150</v>
          </cell>
        </row>
      </sheetData>
      <sheetData sheetId="1301">
        <row r="7">
          <cell r="K7">
            <v>150</v>
          </cell>
        </row>
      </sheetData>
      <sheetData sheetId="1302">
        <row r="7">
          <cell r="K7">
            <v>150</v>
          </cell>
        </row>
      </sheetData>
      <sheetData sheetId="1303">
        <row r="7">
          <cell r="K7">
            <v>150</v>
          </cell>
        </row>
      </sheetData>
      <sheetData sheetId="1304">
        <row r="7">
          <cell r="K7">
            <v>150</v>
          </cell>
        </row>
      </sheetData>
      <sheetData sheetId="1305">
        <row r="7">
          <cell r="K7">
            <v>150</v>
          </cell>
        </row>
      </sheetData>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refreshError="1"/>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sheetData sheetId="201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ow r="7">
          <cell r="K7">
            <v>150</v>
          </cell>
        </row>
      </sheetData>
      <sheetData sheetId="2022">
        <row r="7">
          <cell r="K7">
            <v>150</v>
          </cell>
        </row>
      </sheetData>
      <sheetData sheetId="2023">
        <row r="7">
          <cell r="K7">
            <v>150</v>
          </cell>
        </row>
      </sheetData>
      <sheetData sheetId="2024">
        <row r="7">
          <cell r="K7">
            <v>150</v>
          </cell>
        </row>
      </sheetData>
      <sheetData sheetId="2025">
        <row r="7">
          <cell r="K7">
            <v>150</v>
          </cell>
        </row>
      </sheetData>
      <sheetData sheetId="2026">
        <row r="7">
          <cell r="K7">
            <v>150</v>
          </cell>
        </row>
      </sheetData>
      <sheetData sheetId="2027">
        <row r="7">
          <cell r="K7">
            <v>150</v>
          </cell>
        </row>
      </sheetData>
      <sheetData sheetId="2028">
        <row r="7">
          <cell r="K7">
            <v>150</v>
          </cell>
        </row>
      </sheetData>
      <sheetData sheetId="2029">
        <row r="7">
          <cell r="K7">
            <v>150</v>
          </cell>
        </row>
      </sheetData>
      <sheetData sheetId="2030">
        <row r="7">
          <cell r="K7">
            <v>150</v>
          </cell>
        </row>
      </sheetData>
      <sheetData sheetId="2031">
        <row r="7">
          <cell r="K7">
            <v>150</v>
          </cell>
        </row>
      </sheetData>
      <sheetData sheetId="2032">
        <row r="7">
          <cell r="K7">
            <v>150</v>
          </cell>
        </row>
      </sheetData>
      <sheetData sheetId="2033">
        <row r="7">
          <cell r="K7">
            <v>150</v>
          </cell>
        </row>
      </sheetData>
      <sheetData sheetId="2034">
        <row r="7">
          <cell r="K7">
            <v>150</v>
          </cell>
        </row>
      </sheetData>
      <sheetData sheetId="2035">
        <row r="7">
          <cell r="K7">
            <v>150</v>
          </cell>
        </row>
      </sheetData>
      <sheetData sheetId="2036">
        <row r="7">
          <cell r="K7">
            <v>150</v>
          </cell>
        </row>
      </sheetData>
      <sheetData sheetId="2037">
        <row r="7">
          <cell r="K7">
            <v>150</v>
          </cell>
        </row>
      </sheetData>
      <sheetData sheetId="2038">
        <row r="7">
          <cell r="K7">
            <v>150</v>
          </cell>
        </row>
      </sheetData>
      <sheetData sheetId="2039">
        <row r="7">
          <cell r="K7">
            <v>150</v>
          </cell>
        </row>
      </sheetData>
      <sheetData sheetId="2040">
        <row r="7">
          <cell r="K7">
            <v>150</v>
          </cell>
        </row>
      </sheetData>
      <sheetData sheetId="2041">
        <row r="7">
          <cell r="K7">
            <v>150</v>
          </cell>
        </row>
      </sheetData>
      <sheetData sheetId="2042">
        <row r="7">
          <cell r="K7">
            <v>150</v>
          </cell>
        </row>
      </sheetData>
      <sheetData sheetId="2043">
        <row r="7">
          <cell r="K7">
            <v>150</v>
          </cell>
        </row>
      </sheetData>
      <sheetData sheetId="2044">
        <row r="7">
          <cell r="K7">
            <v>150</v>
          </cell>
        </row>
      </sheetData>
      <sheetData sheetId="2045">
        <row r="7">
          <cell r="K7">
            <v>150</v>
          </cell>
        </row>
      </sheetData>
      <sheetData sheetId="2046">
        <row r="7">
          <cell r="K7">
            <v>150</v>
          </cell>
        </row>
      </sheetData>
      <sheetData sheetId="2047">
        <row r="7">
          <cell r="K7">
            <v>150</v>
          </cell>
        </row>
      </sheetData>
      <sheetData sheetId="2048">
        <row r="7">
          <cell r="K7">
            <v>150</v>
          </cell>
        </row>
      </sheetData>
      <sheetData sheetId="2049">
        <row r="7">
          <cell r="K7">
            <v>150</v>
          </cell>
        </row>
      </sheetData>
      <sheetData sheetId="2050">
        <row r="7">
          <cell r="K7">
            <v>150</v>
          </cell>
        </row>
      </sheetData>
      <sheetData sheetId="2051">
        <row r="7">
          <cell r="K7">
            <v>150</v>
          </cell>
        </row>
      </sheetData>
      <sheetData sheetId="2052">
        <row r="7">
          <cell r="K7">
            <v>150</v>
          </cell>
        </row>
      </sheetData>
      <sheetData sheetId="2053">
        <row r="7">
          <cell r="K7">
            <v>150</v>
          </cell>
        </row>
      </sheetData>
      <sheetData sheetId="2054">
        <row r="7">
          <cell r="K7">
            <v>150</v>
          </cell>
        </row>
      </sheetData>
      <sheetData sheetId="2055">
        <row r="7">
          <cell r="K7">
            <v>150</v>
          </cell>
        </row>
      </sheetData>
      <sheetData sheetId="2056">
        <row r="7">
          <cell r="K7">
            <v>150</v>
          </cell>
        </row>
      </sheetData>
      <sheetData sheetId="2057">
        <row r="7">
          <cell r="K7">
            <v>150</v>
          </cell>
        </row>
      </sheetData>
      <sheetData sheetId="2058">
        <row r="7">
          <cell r="K7">
            <v>150</v>
          </cell>
        </row>
      </sheetData>
      <sheetData sheetId="2059">
        <row r="7">
          <cell r="K7">
            <v>150</v>
          </cell>
        </row>
      </sheetData>
      <sheetData sheetId="2060">
        <row r="7">
          <cell r="K7">
            <v>150</v>
          </cell>
        </row>
      </sheetData>
      <sheetData sheetId="2061">
        <row r="7">
          <cell r="K7">
            <v>150</v>
          </cell>
        </row>
      </sheetData>
      <sheetData sheetId="2062">
        <row r="7">
          <cell r="K7">
            <v>150</v>
          </cell>
        </row>
      </sheetData>
      <sheetData sheetId="2063">
        <row r="7">
          <cell r="K7">
            <v>150</v>
          </cell>
        </row>
      </sheetData>
      <sheetData sheetId="2064">
        <row r="7">
          <cell r="K7">
            <v>150</v>
          </cell>
        </row>
      </sheetData>
      <sheetData sheetId="2065">
        <row r="7">
          <cell r="K7">
            <v>150</v>
          </cell>
        </row>
      </sheetData>
      <sheetData sheetId="2066">
        <row r="7">
          <cell r="K7">
            <v>150</v>
          </cell>
        </row>
      </sheetData>
      <sheetData sheetId="2067">
        <row r="7">
          <cell r="K7">
            <v>150</v>
          </cell>
        </row>
      </sheetData>
      <sheetData sheetId="2068">
        <row r="7">
          <cell r="K7">
            <v>150</v>
          </cell>
        </row>
      </sheetData>
      <sheetData sheetId="2069">
        <row r="7">
          <cell r="K7">
            <v>150</v>
          </cell>
        </row>
      </sheetData>
      <sheetData sheetId="2070">
        <row r="7">
          <cell r="K7">
            <v>150</v>
          </cell>
        </row>
      </sheetData>
      <sheetData sheetId="2071">
        <row r="7">
          <cell r="K7">
            <v>150</v>
          </cell>
        </row>
      </sheetData>
      <sheetData sheetId="2072">
        <row r="7">
          <cell r="K7">
            <v>150</v>
          </cell>
        </row>
      </sheetData>
      <sheetData sheetId="2073">
        <row r="7">
          <cell r="K7">
            <v>150</v>
          </cell>
        </row>
      </sheetData>
      <sheetData sheetId="2074">
        <row r="7">
          <cell r="K7">
            <v>150</v>
          </cell>
        </row>
      </sheetData>
      <sheetData sheetId="2075">
        <row r="7">
          <cell r="K7">
            <v>150</v>
          </cell>
        </row>
      </sheetData>
      <sheetData sheetId="2076">
        <row r="7">
          <cell r="K7">
            <v>150</v>
          </cell>
        </row>
      </sheetData>
      <sheetData sheetId="2077" refreshError="1"/>
      <sheetData sheetId="2078" refreshError="1"/>
      <sheetData sheetId="2079" refreshError="1"/>
      <sheetData sheetId="2080" refreshError="1"/>
      <sheetData sheetId="2081" refreshError="1"/>
      <sheetData sheetId="2082" refreshError="1"/>
      <sheetData sheetId="2083">
        <row r="7">
          <cell r="K7">
            <v>150</v>
          </cell>
        </row>
      </sheetData>
      <sheetData sheetId="2084">
        <row r="7">
          <cell r="K7">
            <v>150</v>
          </cell>
        </row>
      </sheetData>
      <sheetData sheetId="2085">
        <row r="7">
          <cell r="K7">
            <v>150</v>
          </cell>
        </row>
      </sheetData>
      <sheetData sheetId="2086">
        <row r="7">
          <cell r="K7">
            <v>150</v>
          </cell>
        </row>
      </sheetData>
      <sheetData sheetId="2087">
        <row r="7">
          <cell r="K7">
            <v>150</v>
          </cell>
        </row>
      </sheetData>
      <sheetData sheetId="2088">
        <row r="7">
          <cell r="K7">
            <v>150</v>
          </cell>
        </row>
      </sheetData>
      <sheetData sheetId="2089">
        <row r="7">
          <cell r="K7">
            <v>150</v>
          </cell>
        </row>
      </sheetData>
      <sheetData sheetId="2090">
        <row r="7">
          <cell r="K7">
            <v>150</v>
          </cell>
        </row>
      </sheetData>
      <sheetData sheetId="2091"/>
      <sheetData sheetId="2092">
        <row r="7">
          <cell r="K7">
            <v>150</v>
          </cell>
        </row>
      </sheetData>
      <sheetData sheetId="2093">
        <row r="7">
          <cell r="K7">
            <v>150</v>
          </cell>
        </row>
      </sheetData>
      <sheetData sheetId="2094" refreshError="1"/>
      <sheetData sheetId="2095">
        <row r="7">
          <cell r="K7">
            <v>150</v>
          </cell>
        </row>
      </sheetData>
      <sheetData sheetId="2096">
        <row r="7">
          <cell r="K7">
            <v>150</v>
          </cell>
        </row>
      </sheetData>
      <sheetData sheetId="2097" refreshError="1"/>
      <sheetData sheetId="2098">
        <row r="7">
          <cell r="K7">
            <v>150</v>
          </cell>
        </row>
      </sheetData>
      <sheetData sheetId="2099">
        <row r="7">
          <cell r="K7">
            <v>150</v>
          </cell>
        </row>
      </sheetData>
      <sheetData sheetId="2100">
        <row r="7">
          <cell r="K7">
            <v>150</v>
          </cell>
        </row>
      </sheetData>
      <sheetData sheetId="2101">
        <row r="7">
          <cell r="K7">
            <v>150</v>
          </cell>
        </row>
      </sheetData>
      <sheetData sheetId="2102">
        <row r="7">
          <cell r="K7">
            <v>150</v>
          </cell>
        </row>
      </sheetData>
      <sheetData sheetId="2103">
        <row r="7">
          <cell r="K7">
            <v>150</v>
          </cell>
        </row>
      </sheetData>
      <sheetData sheetId="2104">
        <row r="7">
          <cell r="K7">
            <v>150</v>
          </cell>
        </row>
      </sheetData>
      <sheetData sheetId="2105">
        <row r="7">
          <cell r="K7">
            <v>150</v>
          </cell>
        </row>
      </sheetData>
      <sheetData sheetId="2106">
        <row r="7">
          <cell r="K7">
            <v>150</v>
          </cell>
        </row>
      </sheetData>
      <sheetData sheetId="2107">
        <row r="7">
          <cell r="K7">
            <v>150</v>
          </cell>
        </row>
      </sheetData>
      <sheetData sheetId="2108">
        <row r="7">
          <cell r="K7">
            <v>150</v>
          </cell>
        </row>
      </sheetData>
      <sheetData sheetId="2109"/>
      <sheetData sheetId="2110"/>
      <sheetData sheetId="2111">
        <row r="7">
          <cell r="K7">
            <v>150</v>
          </cell>
        </row>
      </sheetData>
      <sheetData sheetId="2112"/>
      <sheetData sheetId="2113">
        <row r="7">
          <cell r="K7">
            <v>150</v>
          </cell>
        </row>
      </sheetData>
      <sheetData sheetId="2114"/>
      <sheetData sheetId="2115"/>
      <sheetData sheetId="2116">
        <row r="7">
          <cell r="K7">
            <v>150</v>
          </cell>
        </row>
      </sheetData>
      <sheetData sheetId="2117"/>
      <sheetData sheetId="2118"/>
      <sheetData sheetId="2119">
        <row r="7">
          <cell r="K7">
            <v>150</v>
          </cell>
        </row>
      </sheetData>
      <sheetData sheetId="2120">
        <row r="7">
          <cell r="K7">
            <v>150</v>
          </cell>
        </row>
      </sheetData>
      <sheetData sheetId="2121">
        <row r="7">
          <cell r="K7">
            <v>150</v>
          </cell>
        </row>
      </sheetData>
      <sheetData sheetId="2122"/>
      <sheetData sheetId="2123">
        <row r="7">
          <cell r="K7">
            <v>150</v>
          </cell>
        </row>
      </sheetData>
      <sheetData sheetId="2124">
        <row r="7">
          <cell r="K7">
            <v>150</v>
          </cell>
        </row>
      </sheetData>
      <sheetData sheetId="2125"/>
      <sheetData sheetId="2126"/>
      <sheetData sheetId="2127">
        <row r="7">
          <cell r="K7">
            <v>150</v>
          </cell>
        </row>
      </sheetData>
      <sheetData sheetId="2128">
        <row r="7">
          <cell r="K7">
            <v>150</v>
          </cell>
        </row>
      </sheetData>
      <sheetData sheetId="2129">
        <row r="7">
          <cell r="K7">
            <v>150</v>
          </cell>
        </row>
      </sheetData>
      <sheetData sheetId="2130">
        <row r="7">
          <cell r="K7">
            <v>150</v>
          </cell>
        </row>
      </sheetData>
      <sheetData sheetId="2131">
        <row r="7">
          <cell r="K7">
            <v>150</v>
          </cell>
        </row>
      </sheetData>
      <sheetData sheetId="2132">
        <row r="7">
          <cell r="K7">
            <v>150</v>
          </cell>
        </row>
      </sheetData>
      <sheetData sheetId="2133">
        <row r="7">
          <cell r="K7">
            <v>150</v>
          </cell>
        </row>
      </sheetData>
      <sheetData sheetId="2134">
        <row r="7">
          <cell r="K7">
            <v>150</v>
          </cell>
        </row>
      </sheetData>
      <sheetData sheetId="2135">
        <row r="7">
          <cell r="K7">
            <v>150</v>
          </cell>
        </row>
      </sheetData>
      <sheetData sheetId="2136">
        <row r="7">
          <cell r="K7">
            <v>150</v>
          </cell>
        </row>
      </sheetData>
      <sheetData sheetId="2137">
        <row r="7">
          <cell r="K7">
            <v>150</v>
          </cell>
        </row>
      </sheetData>
      <sheetData sheetId="2138">
        <row r="7">
          <cell r="K7">
            <v>150</v>
          </cell>
        </row>
      </sheetData>
      <sheetData sheetId="2139">
        <row r="7">
          <cell r="K7">
            <v>150</v>
          </cell>
        </row>
      </sheetData>
      <sheetData sheetId="2140">
        <row r="7">
          <cell r="K7">
            <v>150</v>
          </cell>
        </row>
      </sheetData>
      <sheetData sheetId="2141">
        <row r="7">
          <cell r="K7">
            <v>150</v>
          </cell>
        </row>
      </sheetData>
      <sheetData sheetId="2142">
        <row r="7">
          <cell r="K7">
            <v>150</v>
          </cell>
        </row>
      </sheetData>
      <sheetData sheetId="2143">
        <row r="7">
          <cell r="K7">
            <v>150</v>
          </cell>
        </row>
      </sheetData>
      <sheetData sheetId="2144">
        <row r="7">
          <cell r="K7">
            <v>150</v>
          </cell>
        </row>
      </sheetData>
      <sheetData sheetId="2145">
        <row r="7">
          <cell r="K7">
            <v>150</v>
          </cell>
        </row>
      </sheetData>
      <sheetData sheetId="2146">
        <row r="7">
          <cell r="K7">
            <v>150</v>
          </cell>
        </row>
      </sheetData>
      <sheetData sheetId="2147">
        <row r="7">
          <cell r="K7">
            <v>150</v>
          </cell>
        </row>
      </sheetData>
      <sheetData sheetId="2148">
        <row r="7">
          <cell r="K7">
            <v>150</v>
          </cell>
        </row>
      </sheetData>
      <sheetData sheetId="2149">
        <row r="7">
          <cell r="K7">
            <v>150</v>
          </cell>
        </row>
      </sheetData>
      <sheetData sheetId="2150">
        <row r="7">
          <cell r="K7">
            <v>150</v>
          </cell>
        </row>
      </sheetData>
      <sheetData sheetId="2151">
        <row r="7">
          <cell r="K7">
            <v>150</v>
          </cell>
        </row>
      </sheetData>
      <sheetData sheetId="2152">
        <row r="7">
          <cell r="K7">
            <v>150</v>
          </cell>
        </row>
      </sheetData>
      <sheetData sheetId="2153">
        <row r="7">
          <cell r="K7">
            <v>150</v>
          </cell>
        </row>
      </sheetData>
      <sheetData sheetId="2154">
        <row r="7">
          <cell r="K7">
            <v>150</v>
          </cell>
        </row>
      </sheetData>
      <sheetData sheetId="2155">
        <row r="7">
          <cell r="K7">
            <v>150</v>
          </cell>
        </row>
      </sheetData>
      <sheetData sheetId="2156">
        <row r="7">
          <cell r="K7">
            <v>150</v>
          </cell>
        </row>
      </sheetData>
      <sheetData sheetId="2157">
        <row r="7">
          <cell r="K7">
            <v>150</v>
          </cell>
        </row>
      </sheetData>
      <sheetData sheetId="2158">
        <row r="7">
          <cell r="K7">
            <v>150</v>
          </cell>
        </row>
      </sheetData>
      <sheetData sheetId="2159"/>
      <sheetData sheetId="2160">
        <row r="7">
          <cell r="K7">
            <v>150</v>
          </cell>
        </row>
      </sheetData>
      <sheetData sheetId="2161">
        <row r="7">
          <cell r="K7">
            <v>150</v>
          </cell>
        </row>
      </sheetData>
      <sheetData sheetId="2162">
        <row r="7">
          <cell r="K7">
            <v>150</v>
          </cell>
        </row>
      </sheetData>
      <sheetData sheetId="2163">
        <row r="7">
          <cell r="K7">
            <v>150</v>
          </cell>
        </row>
      </sheetData>
      <sheetData sheetId="2164">
        <row r="7">
          <cell r="K7">
            <v>150</v>
          </cell>
        </row>
      </sheetData>
      <sheetData sheetId="2165">
        <row r="7">
          <cell r="K7">
            <v>150</v>
          </cell>
        </row>
      </sheetData>
      <sheetData sheetId="2166">
        <row r="7">
          <cell r="K7">
            <v>150</v>
          </cell>
        </row>
      </sheetData>
      <sheetData sheetId="2167">
        <row r="7">
          <cell r="K7">
            <v>150</v>
          </cell>
        </row>
      </sheetData>
      <sheetData sheetId="2168">
        <row r="7">
          <cell r="K7">
            <v>150</v>
          </cell>
        </row>
      </sheetData>
      <sheetData sheetId="2169"/>
      <sheetData sheetId="2170">
        <row r="7">
          <cell r="K7">
            <v>150</v>
          </cell>
        </row>
      </sheetData>
      <sheetData sheetId="2171">
        <row r="7">
          <cell r="K7">
            <v>150</v>
          </cell>
        </row>
      </sheetData>
      <sheetData sheetId="2172">
        <row r="7">
          <cell r="K7">
            <v>150</v>
          </cell>
        </row>
      </sheetData>
      <sheetData sheetId="2173">
        <row r="7">
          <cell r="K7">
            <v>150</v>
          </cell>
        </row>
      </sheetData>
      <sheetData sheetId="2174"/>
      <sheetData sheetId="2175"/>
      <sheetData sheetId="2176"/>
      <sheetData sheetId="2177"/>
      <sheetData sheetId="2178"/>
      <sheetData sheetId="2179">
        <row r="7">
          <cell r="K7">
            <v>150</v>
          </cell>
        </row>
      </sheetData>
      <sheetData sheetId="2180">
        <row r="7">
          <cell r="K7">
            <v>150</v>
          </cell>
        </row>
      </sheetData>
      <sheetData sheetId="2181">
        <row r="7">
          <cell r="K7">
            <v>150</v>
          </cell>
        </row>
      </sheetData>
      <sheetData sheetId="2182">
        <row r="7">
          <cell r="K7">
            <v>150</v>
          </cell>
        </row>
      </sheetData>
      <sheetData sheetId="2183">
        <row r="7">
          <cell r="K7">
            <v>150</v>
          </cell>
        </row>
      </sheetData>
      <sheetData sheetId="2184">
        <row r="7">
          <cell r="K7">
            <v>150</v>
          </cell>
        </row>
      </sheetData>
      <sheetData sheetId="2185">
        <row r="7">
          <cell r="K7">
            <v>150</v>
          </cell>
        </row>
      </sheetData>
      <sheetData sheetId="2186"/>
      <sheetData sheetId="2187"/>
      <sheetData sheetId="2188"/>
      <sheetData sheetId="2189">
        <row r="7">
          <cell r="K7">
            <v>150</v>
          </cell>
        </row>
      </sheetData>
      <sheetData sheetId="2190">
        <row r="7">
          <cell r="K7">
            <v>150</v>
          </cell>
        </row>
      </sheetData>
      <sheetData sheetId="2191">
        <row r="7">
          <cell r="K7">
            <v>150</v>
          </cell>
        </row>
      </sheetData>
      <sheetData sheetId="2192">
        <row r="7">
          <cell r="K7">
            <v>150</v>
          </cell>
        </row>
      </sheetData>
      <sheetData sheetId="2193"/>
      <sheetData sheetId="2194">
        <row r="7">
          <cell r="K7">
            <v>150</v>
          </cell>
        </row>
      </sheetData>
      <sheetData sheetId="2195">
        <row r="7">
          <cell r="K7">
            <v>150</v>
          </cell>
        </row>
      </sheetData>
      <sheetData sheetId="2196">
        <row r="7">
          <cell r="K7">
            <v>150</v>
          </cell>
        </row>
      </sheetData>
      <sheetData sheetId="2197">
        <row r="7">
          <cell r="K7">
            <v>150</v>
          </cell>
        </row>
      </sheetData>
      <sheetData sheetId="2198"/>
      <sheetData sheetId="2199">
        <row r="7">
          <cell r="K7">
            <v>150</v>
          </cell>
        </row>
      </sheetData>
      <sheetData sheetId="2200">
        <row r="7">
          <cell r="K7">
            <v>150</v>
          </cell>
        </row>
      </sheetData>
      <sheetData sheetId="2201">
        <row r="7">
          <cell r="K7">
            <v>150</v>
          </cell>
        </row>
      </sheetData>
      <sheetData sheetId="2202">
        <row r="7">
          <cell r="K7">
            <v>150</v>
          </cell>
        </row>
      </sheetData>
      <sheetData sheetId="2203">
        <row r="7">
          <cell r="K7">
            <v>150</v>
          </cell>
        </row>
      </sheetData>
      <sheetData sheetId="2204"/>
      <sheetData sheetId="2205">
        <row r="7">
          <cell r="K7">
            <v>150</v>
          </cell>
        </row>
      </sheetData>
      <sheetData sheetId="2206">
        <row r="7">
          <cell r="K7">
            <v>150</v>
          </cell>
        </row>
      </sheetData>
      <sheetData sheetId="2207">
        <row r="7">
          <cell r="K7">
            <v>150</v>
          </cell>
        </row>
      </sheetData>
      <sheetData sheetId="2208">
        <row r="7">
          <cell r="K7">
            <v>150</v>
          </cell>
        </row>
      </sheetData>
      <sheetData sheetId="2209">
        <row r="7">
          <cell r="K7">
            <v>150</v>
          </cell>
        </row>
      </sheetData>
      <sheetData sheetId="2210">
        <row r="7">
          <cell r="K7">
            <v>150</v>
          </cell>
        </row>
      </sheetData>
      <sheetData sheetId="2211">
        <row r="7">
          <cell r="K7">
            <v>150</v>
          </cell>
        </row>
      </sheetData>
      <sheetData sheetId="2212">
        <row r="7">
          <cell r="K7">
            <v>150</v>
          </cell>
        </row>
      </sheetData>
      <sheetData sheetId="2213">
        <row r="7">
          <cell r="K7">
            <v>150</v>
          </cell>
        </row>
      </sheetData>
      <sheetData sheetId="2214"/>
      <sheetData sheetId="2215">
        <row r="7">
          <cell r="K7">
            <v>150</v>
          </cell>
        </row>
      </sheetData>
      <sheetData sheetId="2216">
        <row r="7">
          <cell r="K7">
            <v>150</v>
          </cell>
        </row>
      </sheetData>
      <sheetData sheetId="2217"/>
      <sheetData sheetId="2218">
        <row r="7">
          <cell r="K7">
            <v>150</v>
          </cell>
        </row>
      </sheetData>
      <sheetData sheetId="2219">
        <row r="7">
          <cell r="K7">
            <v>150</v>
          </cell>
        </row>
      </sheetData>
      <sheetData sheetId="2220">
        <row r="7">
          <cell r="K7">
            <v>150</v>
          </cell>
        </row>
      </sheetData>
      <sheetData sheetId="2221">
        <row r="7">
          <cell r="K7">
            <v>150</v>
          </cell>
        </row>
      </sheetData>
      <sheetData sheetId="2222">
        <row r="7">
          <cell r="K7">
            <v>150</v>
          </cell>
        </row>
      </sheetData>
      <sheetData sheetId="2223">
        <row r="7">
          <cell r="K7">
            <v>150</v>
          </cell>
        </row>
      </sheetData>
      <sheetData sheetId="2224">
        <row r="7">
          <cell r="K7">
            <v>150</v>
          </cell>
        </row>
      </sheetData>
      <sheetData sheetId="2225">
        <row r="7">
          <cell r="K7">
            <v>150</v>
          </cell>
        </row>
      </sheetData>
      <sheetData sheetId="2226">
        <row r="7">
          <cell r="K7">
            <v>150</v>
          </cell>
        </row>
      </sheetData>
      <sheetData sheetId="2227">
        <row r="7">
          <cell r="K7">
            <v>150</v>
          </cell>
        </row>
      </sheetData>
      <sheetData sheetId="2228">
        <row r="7">
          <cell r="K7">
            <v>150</v>
          </cell>
        </row>
      </sheetData>
      <sheetData sheetId="2229">
        <row r="7">
          <cell r="K7">
            <v>150</v>
          </cell>
        </row>
      </sheetData>
      <sheetData sheetId="2230">
        <row r="7">
          <cell r="K7">
            <v>150</v>
          </cell>
        </row>
      </sheetData>
      <sheetData sheetId="2231">
        <row r="7">
          <cell r="K7">
            <v>150</v>
          </cell>
        </row>
      </sheetData>
      <sheetData sheetId="2232">
        <row r="7">
          <cell r="K7">
            <v>150</v>
          </cell>
        </row>
      </sheetData>
      <sheetData sheetId="2233">
        <row r="7">
          <cell r="K7">
            <v>150</v>
          </cell>
        </row>
      </sheetData>
      <sheetData sheetId="2234">
        <row r="7">
          <cell r="K7">
            <v>150</v>
          </cell>
        </row>
      </sheetData>
      <sheetData sheetId="2235">
        <row r="7">
          <cell r="K7">
            <v>150</v>
          </cell>
        </row>
      </sheetData>
      <sheetData sheetId="2236">
        <row r="7">
          <cell r="K7">
            <v>150</v>
          </cell>
        </row>
      </sheetData>
      <sheetData sheetId="2237">
        <row r="7">
          <cell r="K7">
            <v>150</v>
          </cell>
        </row>
      </sheetData>
      <sheetData sheetId="2238">
        <row r="7">
          <cell r="K7">
            <v>150</v>
          </cell>
        </row>
      </sheetData>
      <sheetData sheetId="2239">
        <row r="7">
          <cell r="K7">
            <v>150</v>
          </cell>
        </row>
      </sheetData>
      <sheetData sheetId="2240">
        <row r="7">
          <cell r="K7">
            <v>150</v>
          </cell>
        </row>
      </sheetData>
      <sheetData sheetId="2241">
        <row r="7">
          <cell r="K7">
            <v>150</v>
          </cell>
        </row>
      </sheetData>
      <sheetData sheetId="2242">
        <row r="7">
          <cell r="K7">
            <v>150</v>
          </cell>
        </row>
      </sheetData>
      <sheetData sheetId="2243">
        <row r="7">
          <cell r="K7">
            <v>150</v>
          </cell>
        </row>
      </sheetData>
      <sheetData sheetId="2244">
        <row r="7">
          <cell r="K7">
            <v>150</v>
          </cell>
        </row>
      </sheetData>
      <sheetData sheetId="2245">
        <row r="7">
          <cell r="K7">
            <v>150</v>
          </cell>
        </row>
      </sheetData>
      <sheetData sheetId="2246">
        <row r="7">
          <cell r="K7">
            <v>150</v>
          </cell>
        </row>
      </sheetData>
      <sheetData sheetId="2247">
        <row r="7">
          <cell r="K7">
            <v>150</v>
          </cell>
        </row>
      </sheetData>
      <sheetData sheetId="2248">
        <row r="7">
          <cell r="K7">
            <v>150</v>
          </cell>
        </row>
      </sheetData>
      <sheetData sheetId="2249">
        <row r="7">
          <cell r="K7">
            <v>150</v>
          </cell>
        </row>
      </sheetData>
      <sheetData sheetId="2250">
        <row r="7">
          <cell r="K7">
            <v>150</v>
          </cell>
        </row>
      </sheetData>
      <sheetData sheetId="2251">
        <row r="7">
          <cell r="K7">
            <v>150</v>
          </cell>
        </row>
      </sheetData>
      <sheetData sheetId="2252">
        <row r="7">
          <cell r="K7">
            <v>150</v>
          </cell>
        </row>
      </sheetData>
      <sheetData sheetId="2253">
        <row r="7">
          <cell r="K7">
            <v>150</v>
          </cell>
        </row>
      </sheetData>
      <sheetData sheetId="2254">
        <row r="7">
          <cell r="K7">
            <v>150</v>
          </cell>
        </row>
      </sheetData>
      <sheetData sheetId="2255">
        <row r="7">
          <cell r="K7">
            <v>150</v>
          </cell>
        </row>
      </sheetData>
      <sheetData sheetId="2256">
        <row r="7">
          <cell r="K7">
            <v>150</v>
          </cell>
        </row>
      </sheetData>
      <sheetData sheetId="2257">
        <row r="7">
          <cell r="K7">
            <v>150</v>
          </cell>
        </row>
      </sheetData>
      <sheetData sheetId="2258">
        <row r="7">
          <cell r="K7">
            <v>150</v>
          </cell>
        </row>
      </sheetData>
      <sheetData sheetId="2259">
        <row r="7">
          <cell r="K7">
            <v>150</v>
          </cell>
        </row>
      </sheetData>
      <sheetData sheetId="2260">
        <row r="7">
          <cell r="K7">
            <v>150</v>
          </cell>
        </row>
      </sheetData>
      <sheetData sheetId="2261"/>
      <sheetData sheetId="2262"/>
      <sheetData sheetId="2263"/>
      <sheetData sheetId="2264"/>
      <sheetData sheetId="2265"/>
      <sheetData sheetId="2266"/>
      <sheetData sheetId="2267"/>
      <sheetData sheetId="2268" refreshError="1"/>
      <sheetData sheetId="2269" refreshError="1"/>
      <sheetData sheetId="2270" refreshError="1"/>
      <sheetData sheetId="2271" refreshError="1"/>
      <sheetData sheetId="2272" refreshError="1"/>
      <sheetData sheetId="2273" refreshError="1"/>
      <sheetData sheetId="2274" refreshError="1"/>
      <sheetData sheetId="2275" refreshError="1"/>
      <sheetData sheetId="2276" refreshError="1"/>
      <sheetData sheetId="2277" refreshError="1"/>
      <sheetData sheetId="2278" refreshError="1"/>
      <sheetData sheetId="2279" refreshError="1"/>
      <sheetData sheetId="2280" refreshError="1"/>
      <sheetData sheetId="2281" refreshError="1"/>
      <sheetData sheetId="2282" refreshError="1"/>
      <sheetData sheetId="2283" refreshError="1"/>
      <sheetData sheetId="2284" refreshError="1"/>
      <sheetData sheetId="2285" refreshError="1"/>
      <sheetData sheetId="2286" refreshError="1"/>
      <sheetData sheetId="2287" refreshError="1"/>
      <sheetData sheetId="2288" refreshError="1"/>
      <sheetData sheetId="2289" refreshError="1"/>
      <sheetData sheetId="2290" refreshError="1"/>
      <sheetData sheetId="2291" refreshError="1"/>
      <sheetData sheetId="2292" refreshError="1"/>
      <sheetData sheetId="2293" refreshError="1"/>
      <sheetData sheetId="2294" refreshError="1"/>
      <sheetData sheetId="2295" refreshError="1"/>
      <sheetData sheetId="2296" refreshError="1"/>
      <sheetData sheetId="2297" refreshError="1"/>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refreshError="1"/>
      <sheetData sheetId="2308" refreshError="1"/>
      <sheetData sheetId="2309" refreshError="1"/>
      <sheetData sheetId="2310" refreshError="1"/>
      <sheetData sheetId="2311" refreshError="1"/>
      <sheetData sheetId="2312"/>
      <sheetData sheetId="2313"/>
      <sheetData sheetId="2314"/>
      <sheetData sheetId="2315"/>
      <sheetData sheetId="2316"/>
      <sheetData sheetId="2317"/>
      <sheetData sheetId="2318"/>
      <sheetData sheetId="2319"/>
      <sheetData sheetId="2320" refreshError="1"/>
      <sheetData sheetId="2321" refreshError="1"/>
      <sheetData sheetId="2322" refreshError="1"/>
      <sheetData sheetId="2323" refreshError="1"/>
      <sheetData sheetId="2324" refreshError="1"/>
      <sheetData sheetId="2325" refreshError="1"/>
      <sheetData sheetId="2326" refreshError="1"/>
      <sheetData sheetId="2327" refreshError="1"/>
      <sheetData sheetId="2328" refreshError="1"/>
      <sheetData sheetId="2329" refreshError="1"/>
      <sheetData sheetId="2330" refreshError="1"/>
      <sheetData sheetId="2331" refreshError="1"/>
      <sheetData sheetId="233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ative statement"/>
      <sheetName val="RA-markate"/>
      <sheetName val="RA_markate"/>
      <sheetName val="MASTER_RATE ANALYSIS"/>
      <sheetName val="MM"/>
      <sheetName val="Headings"/>
      <sheetName val="BLOCK-A (MEA.SHEET)"/>
      <sheetName val="Names&amp;Cases"/>
      <sheetName val="TBAL9697 -group wise  sdpl"/>
      <sheetName val="Meas.-Hotel Part"/>
      <sheetName val="Sheet3 (2)"/>
      <sheetName val="Portfolio Summary"/>
      <sheetName val="Builtup Area"/>
      <sheetName val="Inc.St.-Link"/>
      <sheetName val="COST"/>
      <sheetName val="TBAL9697 _group wise  sdpl"/>
      <sheetName val="A-General"/>
      <sheetName val="Staff Acco."/>
      <sheetName val="Results"/>
      <sheetName val="PLGroupings"/>
      <sheetName val="VAL"/>
      <sheetName val="BLOCK_A _MEA_SHEET_"/>
      <sheetName val="RA_EIL"/>
      <sheetName val="RA_MKT_QUOTE"/>
      <sheetName val="BOQ"/>
      <sheetName val="SCHEDULE"/>
      <sheetName val="Labour productivity"/>
      <sheetName val="Fill this out first..."/>
      <sheetName val="nVision"/>
      <sheetName val="(Basement to 2nd)-BUA"/>
      <sheetName val="SILICATE"/>
      <sheetName val="PRECAST lightconc-II"/>
      <sheetName val="factors"/>
      <sheetName val="Contract Night Staff"/>
      <sheetName val="Contract Day Staff"/>
      <sheetName val="Day Shift"/>
      <sheetName val="Night Shift"/>
      <sheetName val="Cat A Change Control"/>
      <sheetName val="2nd "/>
      <sheetName val="Build-up"/>
      <sheetName val="Lead"/>
      <sheetName val="oresreqsum"/>
      <sheetName val="Project Budget Worksheet"/>
      <sheetName val="BOQ_Direct_selling cost"/>
      <sheetName val="Desgn(zone I)"/>
      <sheetName val="9. Package split - Cost "/>
      <sheetName val="10. &amp; 11. Rate Code &amp; BQ"/>
      <sheetName val="Pay_Sep06"/>
      <sheetName val="BASIS -DEC 08"/>
      <sheetName val="Labor abs-NMR"/>
      <sheetName val="purpose&amp;input"/>
      <sheetName val="7 Other Costs"/>
      <sheetName val="RECAPITULATION"/>
      <sheetName val="Hot"/>
      <sheetName val="目录"/>
      <sheetName val="Control"/>
      <sheetName val="Occ, Other Rev, Exp, Dispo"/>
      <sheetName val="MainSheet"/>
      <sheetName val="Comparative_statement"/>
      <sheetName val="MASTER_RATE_ANALYSIS"/>
      <sheetName val="BLOCK-A_(MEA_SHEET)"/>
      <sheetName val="TBAL9697_-group_wise__sdpl"/>
      <sheetName val="Meas_-Hotel_Part"/>
      <sheetName val="Sheet3_(2)"/>
      <sheetName val="Portfolio_Summary"/>
      <sheetName val="Builtup_Area"/>
      <sheetName val="Inc_St_-Link"/>
      <sheetName val="TBAL9697__group_wise__sdpl"/>
      <sheetName val="Staff_Acco_"/>
      <sheetName val="BLOCK_A__MEA_SHEET_"/>
      <sheetName val="Labour_productivity"/>
      <sheetName val="Fill_this_out_first___"/>
      <sheetName val="(Basement_to_2nd)-BUA"/>
      <sheetName val="PRECAST_lightconc-II"/>
      <sheetName val="Contract_Night_Staff"/>
      <sheetName val="Contract_Day_Staff"/>
      <sheetName val="Day_Shift"/>
      <sheetName val="Night_Shift"/>
      <sheetName val="Cat_A_Change_Control"/>
      <sheetName val="2nd_"/>
      <sheetName val="Project_Budget_Worksheet"/>
      <sheetName val="BOQ_Direct_selling_cost"/>
      <sheetName val="Desgn(zone_I)"/>
      <sheetName val="9__Package_split_-_Cost_"/>
      <sheetName val="10__&amp;_11__Rate_Code_&amp;_BQ"/>
      <sheetName val="BASIS_-DEC_08"/>
      <sheetName val="Labor_abs-NMR"/>
      <sheetName val="7_Other_Costs"/>
      <sheetName val="Occ,_Other_Rev,_Exp,_Dispo"/>
      <sheetName val="Assumptions"/>
      <sheetName val="CABLE DATA"/>
      <sheetName val="sheet6"/>
      <sheetName val="GUT"/>
      <sheetName val="Formulas"/>
      <sheetName val="costing"/>
      <sheetName val="Approved MTD Proj #'s"/>
      <sheetName val="strand"/>
      <sheetName val="Load Details-220kV"/>
      <sheetName val="RCC,Ret. Wall"/>
      <sheetName val="Main-Material"/>
      <sheetName val="sept-plan"/>
      <sheetName val="COLUMN"/>
      <sheetName val="SUMMARY"/>
      <sheetName val="1st flr"/>
      <sheetName val="pick lists"/>
      <sheetName val="Fin Sum"/>
      <sheetName val="std.wt."/>
      <sheetName val="conc-foot-gradeslab"/>
      <sheetName val="Depreciation"/>
      <sheetName val="NPV"/>
      <sheetName val="Break up Sheet"/>
      <sheetName val="Field Values"/>
      <sheetName val="Cashflow"/>
      <sheetName val="Loads"/>
      <sheetName val="Block A - BOQ"/>
      <sheetName val="LAB"/>
      <sheetName val="dBase"/>
      <sheetName val="Rising Main"/>
      <sheetName val="Linked Lead"/>
      <sheetName val="Quotation"/>
      <sheetName val="Rate_Analysis"/>
      <sheetName val="horizontal"/>
      <sheetName val="Footings"/>
      <sheetName val="P&amp;L-BDMC"/>
      <sheetName val="WWR"/>
      <sheetName val="MA"/>
      <sheetName val="영업소실적"/>
      <sheetName val="ACE-OUT"/>
      <sheetName val="BS-Cem"/>
      <sheetName val="concrete"/>
      <sheetName val="Sheet1"/>
      <sheetName val="Sheet2"/>
      <sheetName val="Main Sheet"/>
      <sheetName val="Data"/>
      <sheetName val="COA-IPCL"/>
      <sheetName val="civil"/>
      <sheetName val="Ward areas"/>
      <sheetName val="Attributes"/>
      <sheetName val="Notes"/>
      <sheetName val="lookup"/>
      <sheetName val="Contract BOQ"/>
      <sheetName val="CFForecast detail"/>
      <sheetName val="final abstract"/>
      <sheetName val="AK-Offertstammblatt"/>
      <sheetName val="RawMatCost"/>
      <sheetName val="POWER"/>
      <sheetName val="Abstract Sheet"/>
      <sheetName val="STAFFSCHED "/>
      <sheetName val="Material "/>
      <sheetName val="Supplier"/>
      <sheetName val="Customers"/>
      <sheetName val="Legend"/>
      <sheetName val="girder"/>
      <sheetName val="Rate analysis"/>
      <sheetName val="cubes_M20"/>
      <sheetName val="irccoeff"/>
      <sheetName val="Package split - Cost"/>
      <sheetName val="RO"/>
      <sheetName val="Quote Sereno"/>
      <sheetName val="Cash Flow"/>
      <sheetName val="Old"/>
      <sheetName val="estimate"/>
      <sheetName val="key dates"/>
      <sheetName val="Actuals"/>
      <sheetName val="ridgewood"/>
      <sheetName val="Detail 1A"/>
      <sheetName val="Cable-data"/>
      <sheetName val="Boq (Main Building)"/>
      <sheetName val="Footing"/>
      <sheetName val="analysis"/>
      <sheetName val="Cost_Ph5Master"/>
      <sheetName val="Area Statement"/>
      <sheetName val="Estimates"/>
      <sheetName val="PLAN_FEB97"/>
      <sheetName val="EST-CIVIL"/>
      <sheetName val="총괄표 (2)"/>
      <sheetName val="Vind - BtB"/>
      <sheetName val="Labour &amp; Plant"/>
      <sheetName val="List"/>
      <sheetName val="#REF"/>
      <sheetName val="Input"/>
      <sheetName val="Rollup Summary"/>
      <sheetName val="Sensitivity"/>
      <sheetName val="01"/>
      <sheetName val="master"/>
      <sheetName val="EXT Blockwork"/>
      <sheetName val="PCC"/>
      <sheetName val="Rollup"/>
      <sheetName val="BOQ T4B"/>
      <sheetName val="INDIGINEOUS ITEMS "/>
      <sheetName val="GF Columns"/>
      <sheetName val="Comparative-3-05-04"/>
      <sheetName val="FORM7"/>
      <sheetName val="BOQ HT"/>
      <sheetName val="3cd Annexure"/>
      <sheetName val="Material"/>
      <sheetName val="Discount &amp; Margin"/>
      <sheetName val="Break_up_Sheet"/>
      <sheetName val="Field_Values"/>
      <sheetName val="3cd_Annexure"/>
      <sheetName val="Discount_&amp;_Margin"/>
      <sheetName val="Comparative_statement1"/>
      <sheetName val="Sheet3_(2)1"/>
      <sheetName val="Portfolio_Summary1"/>
      <sheetName val="Builtup_Area1"/>
      <sheetName val="Inc_St_-Link1"/>
      <sheetName val="Meas_-Hotel_Part1"/>
      <sheetName val="MASTER_RATE_ANALYSIS1"/>
      <sheetName val="BLOCK-A_(MEA_SHEET)1"/>
      <sheetName val="TBAL9697_-group_wise__sdpl1"/>
      <sheetName val="TBAL9697__group_wise__sdpl1"/>
      <sheetName val="Staff_Acco_1"/>
      <sheetName val="Labour_productivity1"/>
      <sheetName val="Fill_this_out_first___1"/>
      <sheetName val="(Basement_to_2nd)-BUA1"/>
      <sheetName val="Project_Budget_Worksheet1"/>
      <sheetName val="BOQ_Direct_selling_cost1"/>
      <sheetName val="Desgn(zone_I)1"/>
      <sheetName val="9__Package_split_-_Cost_1"/>
      <sheetName val="10__&amp;_11__Rate_Code_&amp;_BQ1"/>
      <sheetName val="BASIS_-DEC_081"/>
      <sheetName val="Labor_abs-NMR1"/>
      <sheetName val="7_Other_Costs1"/>
      <sheetName val="Break_up_Sheet1"/>
      <sheetName val="Field_Values1"/>
      <sheetName val="3cd_Annexure1"/>
      <sheetName val="Discount_&amp;_Margin1"/>
      <sheetName val="BLOCK_A__MEA_SHEET_1"/>
      <sheetName val="PRECAST_lightconc-II1"/>
      <sheetName val="Contract_Night_Staff1"/>
      <sheetName val="Contract_Day_Staff1"/>
      <sheetName val="Day_Shift1"/>
      <sheetName val="Night_Shift1"/>
      <sheetName val="Cat_A_Change_Control1"/>
      <sheetName val="2nd_1"/>
      <sheetName val="Pile cap"/>
      <sheetName val="P&amp;L-1."/>
      <sheetName val="TimeSheet"/>
      <sheetName val="lmp &amp; salse"/>
      <sheetName val="ord-lost_98&amp;99"/>
      <sheetName val="REVENUES &amp; BS"/>
      <sheetName val="bs BP 04 SA"/>
      <sheetName val="Variables_x"/>
      <sheetName val="Column L1 to L2"/>
      <sheetName val="Column L2 to L3"/>
      <sheetName val="BEAM"/>
      <sheetName val="RAMP 3"/>
      <sheetName val="RAMP 1"/>
      <sheetName val="staircase"/>
      <sheetName val="R_Wall"/>
      <sheetName val="Column B1 to L1"/>
      <sheetName val="Slab L1"/>
      <sheetName val="Slab L2"/>
      <sheetName val="Detail"/>
      <sheetName val="Vcap1500"/>
      <sheetName val="BHANDUP"/>
      <sheetName val="A.O.R."/>
      <sheetName val="INNOVATION"/>
      <sheetName val="factor sheet"/>
      <sheetName val="Set"/>
      <sheetName val="M.S."/>
      <sheetName val="Landscape"/>
      <sheetName val="Publicbuilding"/>
      <sheetName val="3 BHK TH Elec"/>
      <sheetName val="Main_Sheet"/>
      <sheetName val="RCC,Ret__Wall"/>
      <sheetName val="Template"/>
      <sheetName val="More &amp; Less work record"/>
      <sheetName val="p1-costg"/>
    </sheetNames>
    <sheetDataSet>
      <sheetData sheetId="0">
        <row r="389">
          <cell r="A389" t="str">
            <v>SECTION</v>
          </cell>
        </row>
      </sheetData>
      <sheetData sheetId="1" refreshError="1">
        <row r="389">
          <cell r="A389" t="str">
            <v>SECTION</v>
          </cell>
          <cell r="B389" t="str">
            <v>PART</v>
          </cell>
        </row>
        <row r="391">
          <cell r="A391">
            <v>1</v>
          </cell>
        </row>
        <row r="392">
          <cell r="A392" t="str">
            <v>1.</v>
          </cell>
          <cell r="B392">
            <v>1</v>
          </cell>
        </row>
        <row r="394">
          <cell r="A394" t="str">
            <v>1.</v>
          </cell>
          <cell r="B394">
            <v>1.1000000000000001</v>
          </cell>
        </row>
        <row r="396">
          <cell r="A396" t="str">
            <v>A</v>
          </cell>
        </row>
        <row r="401">
          <cell r="A401" t="str">
            <v>B</v>
          </cell>
        </row>
        <row r="403">
          <cell r="A403" t="str">
            <v>C</v>
          </cell>
        </row>
        <row r="406">
          <cell r="A406" t="str">
            <v>D</v>
          </cell>
        </row>
        <row r="414">
          <cell r="A414" t="str">
            <v>1.</v>
          </cell>
          <cell r="B414">
            <v>1.2000000000000002</v>
          </cell>
        </row>
        <row r="418">
          <cell r="A418" t="str">
            <v>A</v>
          </cell>
        </row>
        <row r="423">
          <cell r="A423" t="str">
            <v>B</v>
          </cell>
        </row>
        <row r="425">
          <cell r="A425" t="str">
            <v>C</v>
          </cell>
        </row>
        <row r="427">
          <cell r="A427" t="str">
            <v>D</v>
          </cell>
        </row>
        <row r="430">
          <cell r="A430" t="str">
            <v>E</v>
          </cell>
        </row>
        <row r="438">
          <cell r="A438" t="str">
            <v>1.</v>
          </cell>
          <cell r="B438">
            <v>1.3000000000000003</v>
          </cell>
        </row>
        <row r="442">
          <cell r="A442" t="str">
            <v>A</v>
          </cell>
        </row>
        <row r="447">
          <cell r="A447" t="str">
            <v>B</v>
          </cell>
        </row>
        <row r="449">
          <cell r="A449" t="str">
            <v>C</v>
          </cell>
        </row>
        <row r="451">
          <cell r="A451" t="str">
            <v>D</v>
          </cell>
        </row>
        <row r="454">
          <cell r="A454" t="str">
            <v>E</v>
          </cell>
        </row>
        <row r="462">
          <cell r="A462" t="str">
            <v>1.</v>
          </cell>
          <cell r="B462">
            <v>2</v>
          </cell>
        </row>
        <row r="464">
          <cell r="A464" t="str">
            <v>1.</v>
          </cell>
          <cell r="B464">
            <v>2.1</v>
          </cell>
        </row>
        <row r="466">
          <cell r="A466" t="str">
            <v>A</v>
          </cell>
        </row>
        <row r="471">
          <cell r="A471" t="str">
            <v>B</v>
          </cell>
        </row>
        <row r="473">
          <cell r="A473" t="str">
            <v>C</v>
          </cell>
        </row>
        <row r="476">
          <cell r="A476" t="str">
            <v>D</v>
          </cell>
        </row>
        <row r="486">
          <cell r="A486" t="str">
            <v>1.2.2</v>
          </cell>
        </row>
        <row r="488">
          <cell r="A488" t="str">
            <v>A</v>
          </cell>
        </row>
        <row r="494">
          <cell r="A494" t="str">
            <v>B</v>
          </cell>
        </row>
        <row r="496">
          <cell r="A496" t="str">
            <v>C</v>
          </cell>
        </row>
        <row r="498">
          <cell r="A498" t="str">
            <v>D</v>
          </cell>
        </row>
        <row r="501">
          <cell r="A501" t="str">
            <v>E</v>
          </cell>
        </row>
        <row r="511">
          <cell r="A511" t="str">
            <v>1.2.3</v>
          </cell>
        </row>
        <row r="513">
          <cell r="A513" t="str">
            <v>A</v>
          </cell>
        </row>
        <row r="519">
          <cell r="A519" t="str">
            <v>B</v>
          </cell>
        </row>
        <row r="521">
          <cell r="A521" t="str">
            <v>C</v>
          </cell>
        </row>
        <row r="523">
          <cell r="A523" t="str">
            <v>D</v>
          </cell>
        </row>
        <row r="526">
          <cell r="A526" t="str">
            <v>E</v>
          </cell>
        </row>
        <row r="534">
          <cell r="A534">
            <v>1.3</v>
          </cell>
        </row>
        <row r="536">
          <cell r="A536" t="str">
            <v>1.3.1</v>
          </cell>
        </row>
        <row r="538">
          <cell r="A538" t="str">
            <v>A</v>
          </cell>
        </row>
        <row r="544">
          <cell r="A544" t="str">
            <v>B</v>
          </cell>
        </row>
        <row r="546">
          <cell r="A546" t="str">
            <v>C</v>
          </cell>
        </row>
        <row r="549">
          <cell r="A549" t="str">
            <v>D</v>
          </cell>
        </row>
        <row r="559">
          <cell r="A559" t="str">
            <v>1.3.2</v>
          </cell>
        </row>
        <row r="561">
          <cell r="A561" t="str">
            <v>A</v>
          </cell>
        </row>
        <row r="566">
          <cell r="A566" t="str">
            <v>B</v>
          </cell>
        </row>
        <row r="568">
          <cell r="A568" t="str">
            <v>C</v>
          </cell>
        </row>
        <row r="570">
          <cell r="A570" t="str">
            <v>D</v>
          </cell>
        </row>
        <row r="573">
          <cell r="A573" t="str">
            <v>E</v>
          </cell>
        </row>
        <row r="583">
          <cell r="A583" t="str">
            <v>1.3.3</v>
          </cell>
        </row>
        <row r="585">
          <cell r="A585" t="str">
            <v>A</v>
          </cell>
        </row>
        <row r="590">
          <cell r="A590" t="str">
            <v>B</v>
          </cell>
        </row>
        <row r="592">
          <cell r="A592" t="str">
            <v>C</v>
          </cell>
        </row>
        <row r="594">
          <cell r="A594" t="str">
            <v>D</v>
          </cell>
        </row>
        <row r="597">
          <cell r="A597" t="str">
            <v>E</v>
          </cell>
        </row>
        <row r="605">
          <cell r="A605">
            <v>1.4</v>
          </cell>
        </row>
        <row r="607">
          <cell r="A607" t="str">
            <v>1.4.1</v>
          </cell>
        </row>
        <row r="609">
          <cell r="A609" t="str">
            <v>A</v>
          </cell>
        </row>
        <row r="617">
          <cell r="A617" t="str">
            <v>B</v>
          </cell>
        </row>
        <row r="619">
          <cell r="A619" t="str">
            <v>C</v>
          </cell>
        </row>
        <row r="622">
          <cell r="A622" t="str">
            <v>D</v>
          </cell>
        </row>
        <row r="632">
          <cell r="A632" t="str">
            <v>1.4.2</v>
          </cell>
        </row>
        <row r="634">
          <cell r="A634" t="str">
            <v>A</v>
          </cell>
        </row>
        <row r="642">
          <cell r="A642" t="str">
            <v>B</v>
          </cell>
        </row>
        <row r="644">
          <cell r="A644" t="str">
            <v>C</v>
          </cell>
        </row>
        <row r="646">
          <cell r="A646" t="str">
            <v>D</v>
          </cell>
        </row>
        <row r="649">
          <cell r="A649" t="str">
            <v>E</v>
          </cell>
        </row>
        <row r="659">
          <cell r="A659" t="str">
            <v>1.4.3</v>
          </cell>
        </row>
        <row r="661">
          <cell r="A661" t="str">
            <v>A</v>
          </cell>
        </row>
        <row r="669">
          <cell r="A669" t="str">
            <v>B</v>
          </cell>
        </row>
        <row r="671">
          <cell r="A671" t="str">
            <v>C</v>
          </cell>
        </row>
        <row r="673">
          <cell r="A673" t="str">
            <v>D</v>
          </cell>
        </row>
        <row r="676">
          <cell r="A676" t="str">
            <v>E</v>
          </cell>
        </row>
        <row r="684">
          <cell r="A684">
            <v>1.5</v>
          </cell>
        </row>
        <row r="686">
          <cell r="A686" t="str">
            <v>1.5.1</v>
          </cell>
        </row>
        <row r="688">
          <cell r="A688" t="str">
            <v>A</v>
          </cell>
        </row>
        <row r="699">
          <cell r="A699" t="str">
            <v>B</v>
          </cell>
        </row>
        <row r="701">
          <cell r="A701" t="str">
            <v>C</v>
          </cell>
        </row>
        <row r="704">
          <cell r="A704" t="str">
            <v>D</v>
          </cell>
        </row>
        <row r="714">
          <cell r="A714" t="str">
            <v>1.5.2</v>
          </cell>
        </row>
        <row r="716">
          <cell r="A716" t="str">
            <v>A</v>
          </cell>
        </row>
        <row r="727">
          <cell r="A727" t="str">
            <v>B</v>
          </cell>
        </row>
        <row r="729">
          <cell r="A729" t="str">
            <v>C</v>
          </cell>
        </row>
        <row r="731">
          <cell r="A731" t="str">
            <v>D</v>
          </cell>
        </row>
        <row r="734">
          <cell r="A734" t="str">
            <v>E</v>
          </cell>
        </row>
        <row r="744">
          <cell r="A744" t="str">
            <v>1.5.3</v>
          </cell>
        </row>
        <row r="746">
          <cell r="A746" t="str">
            <v>A</v>
          </cell>
        </row>
        <row r="754">
          <cell r="A754" t="str">
            <v>B</v>
          </cell>
        </row>
        <row r="756">
          <cell r="A756" t="str">
            <v>C</v>
          </cell>
        </row>
        <row r="758">
          <cell r="A758" t="str">
            <v>D</v>
          </cell>
        </row>
        <row r="761">
          <cell r="A761" t="str">
            <v>E</v>
          </cell>
        </row>
        <row r="769">
          <cell r="A769">
            <v>1.6</v>
          </cell>
        </row>
        <row r="771">
          <cell r="A771" t="str">
            <v>1.6.1</v>
          </cell>
        </row>
        <row r="773">
          <cell r="A773" t="str">
            <v>A</v>
          </cell>
        </row>
        <row r="782">
          <cell r="A782" t="str">
            <v>B</v>
          </cell>
        </row>
        <row r="784">
          <cell r="A784" t="str">
            <v>C</v>
          </cell>
        </row>
        <row r="787">
          <cell r="A787" t="str">
            <v>D</v>
          </cell>
        </row>
        <row r="795">
          <cell r="A795">
            <v>1.6</v>
          </cell>
        </row>
        <row r="797">
          <cell r="A797" t="str">
            <v>1.6.2</v>
          </cell>
        </row>
        <row r="799">
          <cell r="A799" t="str">
            <v>A</v>
          </cell>
        </row>
        <row r="808">
          <cell r="A808" t="str">
            <v>B</v>
          </cell>
        </row>
        <row r="810">
          <cell r="A810" t="str">
            <v>C</v>
          </cell>
        </row>
        <row r="812">
          <cell r="A812" t="str">
            <v>D</v>
          </cell>
        </row>
        <row r="815">
          <cell r="A815" t="str">
            <v>E</v>
          </cell>
        </row>
        <row r="823">
          <cell r="A823">
            <v>1.6</v>
          </cell>
        </row>
        <row r="825">
          <cell r="A825" t="str">
            <v>1.6.3</v>
          </cell>
        </row>
        <row r="827">
          <cell r="A827" t="str">
            <v>A</v>
          </cell>
        </row>
        <row r="836">
          <cell r="A836" t="str">
            <v>B</v>
          </cell>
        </row>
        <row r="838">
          <cell r="A838" t="str">
            <v>C</v>
          </cell>
        </row>
        <row r="840">
          <cell r="A840" t="str">
            <v>D</v>
          </cell>
        </row>
        <row r="843">
          <cell r="A843" t="str">
            <v>E</v>
          </cell>
        </row>
        <row r="851">
          <cell r="A851">
            <v>1.7</v>
          </cell>
        </row>
        <row r="852">
          <cell r="A852" t="str">
            <v>1.7.1</v>
          </cell>
        </row>
        <row r="854">
          <cell r="A854" t="str">
            <v>1.7.1.1</v>
          </cell>
        </row>
        <row r="856">
          <cell r="A856" t="str">
            <v>A</v>
          </cell>
        </row>
        <row r="864">
          <cell r="A864" t="str">
            <v>B</v>
          </cell>
        </row>
        <row r="866">
          <cell r="A866" t="str">
            <v>C</v>
          </cell>
        </row>
        <row r="869">
          <cell r="A869" t="str">
            <v>D</v>
          </cell>
        </row>
        <row r="877">
          <cell r="A877" t="str">
            <v>1.7.1.2</v>
          </cell>
        </row>
        <row r="881">
          <cell r="A881" t="str">
            <v>A</v>
          </cell>
        </row>
        <row r="889">
          <cell r="A889" t="str">
            <v>B</v>
          </cell>
        </row>
        <row r="891">
          <cell r="A891" t="str">
            <v>C</v>
          </cell>
        </row>
        <row r="893">
          <cell r="A893" t="str">
            <v>D</v>
          </cell>
        </row>
        <row r="896">
          <cell r="A896" t="str">
            <v>E</v>
          </cell>
        </row>
        <row r="904">
          <cell r="A904" t="str">
            <v>1.7.1.3</v>
          </cell>
        </row>
        <row r="908">
          <cell r="A908" t="str">
            <v>A</v>
          </cell>
        </row>
        <row r="916">
          <cell r="A916" t="str">
            <v>B</v>
          </cell>
        </row>
        <row r="918">
          <cell r="A918" t="str">
            <v>C</v>
          </cell>
        </row>
        <row r="920">
          <cell r="A920" t="str">
            <v>D</v>
          </cell>
        </row>
        <row r="923">
          <cell r="A923" t="str">
            <v>E</v>
          </cell>
        </row>
        <row r="931">
          <cell r="A931" t="str">
            <v>1.7.2</v>
          </cell>
        </row>
        <row r="933">
          <cell r="A933" t="str">
            <v>1.7.2.1</v>
          </cell>
        </row>
        <row r="935">
          <cell r="A935" t="str">
            <v>A</v>
          </cell>
        </row>
        <row r="943">
          <cell r="A943" t="str">
            <v>B</v>
          </cell>
        </row>
        <row r="945">
          <cell r="A945" t="str">
            <v>C</v>
          </cell>
        </row>
        <row r="948">
          <cell r="A948" t="str">
            <v>D</v>
          </cell>
        </row>
        <row r="956">
          <cell r="A956" t="str">
            <v>1.7.2.2</v>
          </cell>
        </row>
        <row r="960">
          <cell r="A960" t="str">
            <v>A</v>
          </cell>
        </row>
        <row r="968">
          <cell r="A968" t="str">
            <v>B</v>
          </cell>
        </row>
        <row r="970">
          <cell r="A970" t="str">
            <v>C</v>
          </cell>
        </row>
        <row r="972">
          <cell r="A972" t="str">
            <v>D</v>
          </cell>
        </row>
        <row r="975">
          <cell r="A975" t="str">
            <v>E</v>
          </cell>
        </row>
        <row r="983">
          <cell r="A983" t="str">
            <v>1.7.2.3</v>
          </cell>
        </row>
        <row r="987">
          <cell r="A987" t="str">
            <v>A</v>
          </cell>
        </row>
        <row r="995">
          <cell r="A995" t="str">
            <v>B</v>
          </cell>
        </row>
        <row r="997">
          <cell r="A997" t="str">
            <v>C</v>
          </cell>
        </row>
        <row r="999">
          <cell r="A999" t="str">
            <v>D</v>
          </cell>
        </row>
        <row r="1002">
          <cell r="A1002" t="str">
            <v>E</v>
          </cell>
        </row>
        <row r="1010">
          <cell r="A1010" t="str">
            <v>1.7.3</v>
          </cell>
        </row>
        <row r="1012">
          <cell r="A1012" t="str">
            <v>1.7.3.1</v>
          </cell>
        </row>
        <row r="1014">
          <cell r="A1014" t="str">
            <v>A</v>
          </cell>
        </row>
        <row r="1022">
          <cell r="A1022" t="str">
            <v>B</v>
          </cell>
        </row>
        <row r="1024">
          <cell r="A1024" t="str">
            <v>C</v>
          </cell>
        </row>
        <row r="1027">
          <cell r="A1027" t="str">
            <v>D</v>
          </cell>
        </row>
      </sheetData>
      <sheetData sheetId="2">
        <row r="389">
          <cell r="A389" t="str">
            <v>SECTION</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ative statement"/>
      <sheetName val="RA-markate"/>
      <sheetName val="RA_markate"/>
      <sheetName val="MASTER_RATE ANALYSIS"/>
      <sheetName val="MM"/>
      <sheetName val="Headings"/>
      <sheetName val="BLOCK-A (MEA.SHEET)"/>
      <sheetName val="Names&amp;Cases"/>
      <sheetName val="TBAL9697 -group wise  sdpl"/>
      <sheetName val="Meas.-Hotel Part"/>
      <sheetName val="Sheet3 (2)"/>
      <sheetName val="Portfolio Summary"/>
      <sheetName val="Builtup Area"/>
      <sheetName val="Inc.St.-Link"/>
      <sheetName val="COST"/>
      <sheetName val="TBAL9697 _group wise  sdpl"/>
      <sheetName val="A-General"/>
      <sheetName val="Staff Acco."/>
      <sheetName val="Results"/>
      <sheetName val="PLGroupings"/>
      <sheetName val="VAL"/>
      <sheetName val="BLOCK_A _MEA_SHEET_"/>
      <sheetName val="RA_EIL"/>
      <sheetName val="RA_MKT_QUOTE"/>
      <sheetName val="BOQ"/>
      <sheetName val="SCHEDULE"/>
      <sheetName val="Labour productivity"/>
      <sheetName val="Fill this out first..."/>
      <sheetName val="nVision"/>
      <sheetName val="(Basement to 2nd)-BUA"/>
      <sheetName val="SILICATE"/>
      <sheetName val="PRECAST lightconc-II"/>
      <sheetName val="factors"/>
      <sheetName val="Contract Night Staff"/>
      <sheetName val="Contract Day Staff"/>
      <sheetName val="Day Shift"/>
      <sheetName val="Night Shift"/>
      <sheetName val="Cat A Change Control"/>
      <sheetName val="2nd "/>
      <sheetName val="Build-up"/>
      <sheetName val="oresreqsum"/>
      <sheetName val="Project Budget Worksheet"/>
      <sheetName val="BOQ_Direct_selling cost"/>
      <sheetName val="Desgn(zone I)"/>
      <sheetName val="9. Package split - Cost "/>
      <sheetName val="10. &amp; 11. Rate Code &amp; BQ"/>
      <sheetName val="Pay_Sep06"/>
      <sheetName val="BASIS -DEC 08"/>
      <sheetName val="Labor abs-NMR"/>
      <sheetName val="purpose&amp;input"/>
      <sheetName val="7 Other Costs"/>
      <sheetName val="RECAPITULATION"/>
      <sheetName val="Lead"/>
      <sheetName val="Hot"/>
      <sheetName val="目录"/>
      <sheetName val="Control"/>
      <sheetName val="Occ, Other Rev, Exp, Dispo"/>
      <sheetName val="MainSheet"/>
      <sheetName val="Comparative_statement"/>
      <sheetName val="MASTER_RATE_ANALYSIS"/>
      <sheetName val="BLOCK-A_(MEA_SHEET)"/>
      <sheetName val="TBAL9697_-group_wise__sdpl"/>
      <sheetName val="Meas_-Hotel_Part"/>
      <sheetName val="Sheet3_(2)"/>
      <sheetName val="Portfolio_Summary"/>
      <sheetName val="Builtup_Area"/>
      <sheetName val="Inc_St_-Link"/>
      <sheetName val="TBAL9697__group_wise__sdpl"/>
      <sheetName val="Staff_Acco_"/>
      <sheetName val="BLOCK_A__MEA_SHEET_"/>
      <sheetName val="Labour_productivity"/>
      <sheetName val="Fill_this_out_first___"/>
      <sheetName val="(Basement_to_2nd)-BUA"/>
      <sheetName val="PRECAST_lightconc-II"/>
      <sheetName val="Contract_Night_Staff"/>
      <sheetName val="Contract_Day_Staff"/>
      <sheetName val="Day_Shift"/>
      <sheetName val="Night_Shift"/>
      <sheetName val="Cat_A_Change_Control"/>
      <sheetName val="2nd_"/>
      <sheetName val="Project_Budget_Worksheet"/>
      <sheetName val="BOQ_Direct_selling_cost"/>
      <sheetName val="Desgn(zone_I)"/>
      <sheetName val="9__Package_split_-_Cost_"/>
      <sheetName val="10__&amp;_11__Rate_Code_&amp;_BQ"/>
      <sheetName val="BASIS_-DEC_08"/>
      <sheetName val="Labor_abs-NMR"/>
      <sheetName val="7_Other_Costs"/>
      <sheetName val="Occ,_Other_Rev,_Exp,_Dispo"/>
      <sheetName val="Assumptions"/>
      <sheetName val="CABLE DATA"/>
      <sheetName val="sheet6"/>
      <sheetName val="GUT"/>
      <sheetName val="Formulas"/>
      <sheetName val="costing"/>
      <sheetName val="Approved MTD Proj #'s"/>
      <sheetName val="strand"/>
      <sheetName val="Load Details-220kV"/>
      <sheetName val="RCC,Ret. Wall"/>
      <sheetName val="Main-Material"/>
      <sheetName val="sept-plan"/>
      <sheetName val="COLUMN"/>
      <sheetName val="SUMMARY"/>
      <sheetName val="1st flr"/>
      <sheetName val="pick lists"/>
      <sheetName val="Fin Sum"/>
      <sheetName val="std.wt."/>
      <sheetName val="conc-foot-gradeslab"/>
      <sheetName val="Depreciation"/>
      <sheetName val="NPV"/>
      <sheetName val="Break up Sheet"/>
      <sheetName val="Field Values"/>
      <sheetName val="Cashflow"/>
      <sheetName val="Loads"/>
      <sheetName val="Block A - BOQ"/>
      <sheetName val="LAB"/>
      <sheetName val="dBase"/>
      <sheetName val="Rising Main"/>
      <sheetName val="Linked Lead"/>
      <sheetName val="Quotation"/>
      <sheetName val="Rate_Analysis"/>
      <sheetName val="horizontal"/>
      <sheetName val="Footings"/>
      <sheetName val="P&amp;L-BDMC"/>
      <sheetName val="WWR"/>
      <sheetName val="MA"/>
      <sheetName val="영업소실적"/>
      <sheetName val="ACE-OUT"/>
      <sheetName val="BS-Cem"/>
      <sheetName val="concrete"/>
      <sheetName val="Sheet1"/>
      <sheetName val="Sheet2"/>
      <sheetName val="Main Sheet"/>
      <sheetName val="Data"/>
      <sheetName val="COA-IPCL"/>
      <sheetName val="civil"/>
      <sheetName val="Ward areas"/>
      <sheetName val="Attributes"/>
      <sheetName val="Notes"/>
      <sheetName val="lookup"/>
      <sheetName val="Contract BOQ"/>
      <sheetName val="CFForecast detail"/>
      <sheetName val="final abstract"/>
      <sheetName val="AK-Offertstammblatt"/>
      <sheetName val="RawMatCost"/>
      <sheetName val="POWER"/>
      <sheetName val="Abstract Sheet"/>
      <sheetName val="STAFFSCHED "/>
      <sheetName val="Material "/>
      <sheetName val="Supplier"/>
      <sheetName val="Customers"/>
      <sheetName val="Legend"/>
      <sheetName val="girder"/>
      <sheetName val="Rate analysis"/>
      <sheetName val="cubes_M20"/>
      <sheetName val="irccoeff"/>
      <sheetName val="Package split - Cost"/>
      <sheetName val="RO"/>
      <sheetName val="Quote Sereno"/>
      <sheetName val="Cash Flow"/>
      <sheetName val="Old"/>
      <sheetName val="estimate"/>
      <sheetName val="key dates"/>
      <sheetName val="Actuals"/>
      <sheetName val="ridgewood"/>
      <sheetName val="Detail 1A"/>
      <sheetName val="Cable-data"/>
      <sheetName val="Boq (Main Building)"/>
      <sheetName val="Footing"/>
      <sheetName val="analysis"/>
      <sheetName val="Cost_Ph5Master"/>
      <sheetName val="Area Statement"/>
      <sheetName val="Estimates"/>
      <sheetName val="PLAN_FEB97"/>
      <sheetName val="EST-CIVIL"/>
      <sheetName val="총괄표 (2)"/>
      <sheetName val="Vind - BtB"/>
      <sheetName val="Labour &amp; Plant"/>
      <sheetName val="List"/>
      <sheetName val="#REF"/>
      <sheetName val="Input"/>
      <sheetName val="Rollup Summary"/>
      <sheetName val="Sensitivity"/>
      <sheetName val="01"/>
      <sheetName val="master"/>
      <sheetName val="EXT Blockwork"/>
      <sheetName val="PCC"/>
      <sheetName val="Rollup"/>
      <sheetName val="BOQ T4B"/>
      <sheetName val="INDIGINEOUS ITEMS "/>
      <sheetName val="GF Columns"/>
      <sheetName val="Comparative-3-05-04"/>
      <sheetName val="FORM7"/>
      <sheetName val="BOQ HT"/>
      <sheetName val="3cd Annexure"/>
      <sheetName val="Material"/>
      <sheetName val="Discount &amp; Margin"/>
      <sheetName val="Break_up_Sheet"/>
      <sheetName val="Field_Values"/>
      <sheetName val="3cd_Annexure"/>
      <sheetName val="Discount_&amp;_Margin"/>
      <sheetName val="Comparative_statement1"/>
      <sheetName val="Sheet3_(2)1"/>
      <sheetName val="Portfolio_Summary1"/>
      <sheetName val="Builtup_Area1"/>
      <sheetName val="Inc_St_-Link1"/>
      <sheetName val="Meas_-Hotel_Part1"/>
      <sheetName val="MASTER_RATE_ANALYSIS1"/>
      <sheetName val="BLOCK-A_(MEA_SHEET)1"/>
      <sheetName val="TBAL9697_-group_wise__sdpl1"/>
      <sheetName val="TBAL9697__group_wise__sdpl1"/>
      <sheetName val="Staff_Acco_1"/>
      <sheetName val="Labour_productivity1"/>
      <sheetName val="Fill_this_out_first___1"/>
      <sheetName val="(Basement_to_2nd)-BUA1"/>
      <sheetName val="Project_Budget_Worksheet1"/>
      <sheetName val="BOQ_Direct_selling_cost1"/>
      <sheetName val="Desgn(zone_I)1"/>
      <sheetName val="9__Package_split_-_Cost_1"/>
      <sheetName val="10__&amp;_11__Rate_Code_&amp;_BQ1"/>
      <sheetName val="BASIS_-DEC_081"/>
      <sheetName val="Labor_abs-NMR1"/>
      <sheetName val="7_Other_Costs1"/>
      <sheetName val="Break_up_Sheet1"/>
      <sheetName val="Field_Values1"/>
      <sheetName val="3cd_Annexure1"/>
      <sheetName val="Discount_&amp;_Margin1"/>
      <sheetName val="BLOCK_A__MEA_SHEET_1"/>
      <sheetName val="PRECAST_lightconc-II1"/>
      <sheetName val="Contract_Night_Staff1"/>
      <sheetName val="Contract_Day_Staff1"/>
      <sheetName val="Day_Shift1"/>
      <sheetName val="Night_Shift1"/>
      <sheetName val="Cat_A_Change_Control1"/>
      <sheetName val="2nd_1"/>
      <sheetName val="Pile cap"/>
      <sheetName val="P&amp;L-1."/>
      <sheetName val="TimeSheet"/>
      <sheetName val="lmp &amp; salse"/>
      <sheetName val="ord-lost_98&amp;99"/>
      <sheetName val="REVENUES &amp; BS"/>
      <sheetName val="bs BP 04 SA"/>
      <sheetName val="Variables_x"/>
      <sheetName val="Column L1 to L2"/>
      <sheetName val="Column L2 to L3"/>
      <sheetName val="BEAM"/>
      <sheetName val="RAMP 3"/>
      <sheetName val="RAMP 1"/>
      <sheetName val="staircase"/>
      <sheetName val="R_Wall"/>
      <sheetName val="Column B1 to L1"/>
      <sheetName val="Slab L1"/>
      <sheetName val="Slab L2"/>
      <sheetName val="Detail"/>
      <sheetName val="Vcap1500"/>
      <sheetName val="BHANDUP"/>
      <sheetName val="A.O.R."/>
      <sheetName val="INNOVATION"/>
      <sheetName val="factor sheet"/>
      <sheetName val="Set"/>
      <sheetName val="M.S."/>
      <sheetName val="Landscape"/>
      <sheetName val="Publicbuilding"/>
      <sheetName val="3 BHK TH Elec"/>
      <sheetName val="Main_Sheet"/>
      <sheetName val="RCC,Ret__Wall"/>
      <sheetName val="Template"/>
      <sheetName val="More &amp; Less work record"/>
      <sheetName val="p1-costg"/>
    </sheetNames>
    <sheetDataSet>
      <sheetData sheetId="0">
        <row r="389">
          <cell r="A389" t="str">
            <v>SECTION</v>
          </cell>
        </row>
      </sheetData>
      <sheetData sheetId="1" refreshError="1">
        <row r="389">
          <cell r="A389" t="str">
            <v>SECTION</v>
          </cell>
          <cell r="B389" t="str">
            <v>PART</v>
          </cell>
        </row>
        <row r="391">
          <cell r="A391">
            <v>1</v>
          </cell>
        </row>
        <row r="392">
          <cell r="A392" t="str">
            <v>1.</v>
          </cell>
          <cell r="B392">
            <v>1</v>
          </cell>
        </row>
        <row r="394">
          <cell r="A394" t="str">
            <v>1.</v>
          </cell>
          <cell r="B394">
            <v>1.1000000000000001</v>
          </cell>
        </row>
        <row r="396">
          <cell r="A396" t="str">
            <v>A</v>
          </cell>
        </row>
        <row r="401">
          <cell r="A401" t="str">
            <v>B</v>
          </cell>
        </row>
        <row r="403">
          <cell r="A403" t="str">
            <v>C</v>
          </cell>
        </row>
        <row r="406">
          <cell r="A406" t="str">
            <v>D</v>
          </cell>
        </row>
        <row r="414">
          <cell r="A414" t="str">
            <v>1.</v>
          </cell>
          <cell r="B414">
            <v>1.2000000000000002</v>
          </cell>
        </row>
        <row r="418">
          <cell r="A418" t="str">
            <v>A</v>
          </cell>
        </row>
        <row r="423">
          <cell r="A423" t="str">
            <v>B</v>
          </cell>
        </row>
        <row r="425">
          <cell r="A425" t="str">
            <v>C</v>
          </cell>
        </row>
        <row r="427">
          <cell r="A427" t="str">
            <v>D</v>
          </cell>
        </row>
        <row r="430">
          <cell r="A430" t="str">
            <v>E</v>
          </cell>
        </row>
        <row r="438">
          <cell r="A438" t="str">
            <v>1.</v>
          </cell>
          <cell r="B438">
            <v>1.3000000000000003</v>
          </cell>
        </row>
        <row r="442">
          <cell r="A442" t="str">
            <v>A</v>
          </cell>
        </row>
        <row r="447">
          <cell r="A447" t="str">
            <v>B</v>
          </cell>
        </row>
        <row r="449">
          <cell r="A449" t="str">
            <v>C</v>
          </cell>
        </row>
        <row r="451">
          <cell r="A451" t="str">
            <v>D</v>
          </cell>
        </row>
        <row r="454">
          <cell r="A454" t="str">
            <v>E</v>
          </cell>
        </row>
        <row r="462">
          <cell r="A462" t="str">
            <v>1.</v>
          </cell>
          <cell r="B462">
            <v>2</v>
          </cell>
        </row>
        <row r="464">
          <cell r="A464" t="str">
            <v>1.</v>
          </cell>
          <cell r="B464">
            <v>2.1</v>
          </cell>
        </row>
        <row r="466">
          <cell r="A466" t="str">
            <v>A</v>
          </cell>
        </row>
        <row r="471">
          <cell r="A471" t="str">
            <v>B</v>
          </cell>
        </row>
        <row r="473">
          <cell r="A473" t="str">
            <v>C</v>
          </cell>
        </row>
        <row r="476">
          <cell r="A476" t="str">
            <v>D</v>
          </cell>
        </row>
        <row r="486">
          <cell r="A486" t="str">
            <v>1.2.2</v>
          </cell>
        </row>
        <row r="488">
          <cell r="A488" t="str">
            <v>A</v>
          </cell>
        </row>
        <row r="494">
          <cell r="A494" t="str">
            <v>B</v>
          </cell>
        </row>
        <row r="496">
          <cell r="A496" t="str">
            <v>C</v>
          </cell>
        </row>
        <row r="498">
          <cell r="A498" t="str">
            <v>D</v>
          </cell>
        </row>
        <row r="501">
          <cell r="A501" t="str">
            <v>E</v>
          </cell>
        </row>
        <row r="511">
          <cell r="A511" t="str">
            <v>1.2.3</v>
          </cell>
        </row>
        <row r="513">
          <cell r="A513" t="str">
            <v>A</v>
          </cell>
        </row>
        <row r="519">
          <cell r="A519" t="str">
            <v>B</v>
          </cell>
        </row>
        <row r="521">
          <cell r="A521" t="str">
            <v>C</v>
          </cell>
        </row>
        <row r="523">
          <cell r="A523" t="str">
            <v>D</v>
          </cell>
        </row>
        <row r="526">
          <cell r="A526" t="str">
            <v>E</v>
          </cell>
        </row>
        <row r="534">
          <cell r="A534">
            <v>1.3</v>
          </cell>
        </row>
        <row r="536">
          <cell r="A536" t="str">
            <v>1.3.1</v>
          </cell>
        </row>
        <row r="538">
          <cell r="A538" t="str">
            <v>A</v>
          </cell>
        </row>
        <row r="544">
          <cell r="A544" t="str">
            <v>B</v>
          </cell>
        </row>
        <row r="546">
          <cell r="A546" t="str">
            <v>C</v>
          </cell>
        </row>
        <row r="549">
          <cell r="A549" t="str">
            <v>D</v>
          </cell>
        </row>
        <row r="559">
          <cell r="A559" t="str">
            <v>1.3.2</v>
          </cell>
        </row>
        <row r="561">
          <cell r="A561" t="str">
            <v>A</v>
          </cell>
        </row>
        <row r="566">
          <cell r="A566" t="str">
            <v>B</v>
          </cell>
        </row>
        <row r="568">
          <cell r="A568" t="str">
            <v>C</v>
          </cell>
        </row>
        <row r="570">
          <cell r="A570" t="str">
            <v>D</v>
          </cell>
        </row>
        <row r="573">
          <cell r="A573" t="str">
            <v>E</v>
          </cell>
        </row>
        <row r="583">
          <cell r="A583" t="str">
            <v>1.3.3</v>
          </cell>
        </row>
        <row r="585">
          <cell r="A585" t="str">
            <v>A</v>
          </cell>
        </row>
        <row r="590">
          <cell r="A590" t="str">
            <v>B</v>
          </cell>
        </row>
        <row r="592">
          <cell r="A592" t="str">
            <v>C</v>
          </cell>
        </row>
        <row r="594">
          <cell r="A594" t="str">
            <v>D</v>
          </cell>
        </row>
        <row r="597">
          <cell r="A597" t="str">
            <v>E</v>
          </cell>
        </row>
        <row r="605">
          <cell r="A605">
            <v>1.4</v>
          </cell>
        </row>
        <row r="607">
          <cell r="A607" t="str">
            <v>1.4.1</v>
          </cell>
        </row>
        <row r="609">
          <cell r="A609" t="str">
            <v>A</v>
          </cell>
        </row>
        <row r="617">
          <cell r="A617" t="str">
            <v>B</v>
          </cell>
        </row>
        <row r="619">
          <cell r="A619" t="str">
            <v>C</v>
          </cell>
        </row>
        <row r="622">
          <cell r="A622" t="str">
            <v>D</v>
          </cell>
        </row>
        <row r="632">
          <cell r="A632" t="str">
            <v>1.4.2</v>
          </cell>
        </row>
        <row r="634">
          <cell r="A634" t="str">
            <v>A</v>
          </cell>
        </row>
        <row r="642">
          <cell r="A642" t="str">
            <v>B</v>
          </cell>
        </row>
        <row r="644">
          <cell r="A644" t="str">
            <v>C</v>
          </cell>
        </row>
        <row r="646">
          <cell r="A646" t="str">
            <v>D</v>
          </cell>
        </row>
        <row r="649">
          <cell r="A649" t="str">
            <v>E</v>
          </cell>
        </row>
        <row r="659">
          <cell r="A659" t="str">
            <v>1.4.3</v>
          </cell>
        </row>
        <row r="661">
          <cell r="A661" t="str">
            <v>A</v>
          </cell>
        </row>
        <row r="669">
          <cell r="A669" t="str">
            <v>B</v>
          </cell>
        </row>
        <row r="671">
          <cell r="A671" t="str">
            <v>C</v>
          </cell>
        </row>
        <row r="673">
          <cell r="A673" t="str">
            <v>D</v>
          </cell>
        </row>
        <row r="676">
          <cell r="A676" t="str">
            <v>E</v>
          </cell>
        </row>
        <row r="684">
          <cell r="A684">
            <v>1.5</v>
          </cell>
        </row>
        <row r="686">
          <cell r="A686" t="str">
            <v>1.5.1</v>
          </cell>
        </row>
        <row r="688">
          <cell r="A688" t="str">
            <v>A</v>
          </cell>
        </row>
        <row r="699">
          <cell r="A699" t="str">
            <v>B</v>
          </cell>
        </row>
        <row r="701">
          <cell r="A701" t="str">
            <v>C</v>
          </cell>
        </row>
        <row r="704">
          <cell r="A704" t="str">
            <v>D</v>
          </cell>
        </row>
        <row r="714">
          <cell r="A714" t="str">
            <v>1.5.2</v>
          </cell>
        </row>
        <row r="716">
          <cell r="A716" t="str">
            <v>A</v>
          </cell>
        </row>
        <row r="727">
          <cell r="A727" t="str">
            <v>B</v>
          </cell>
        </row>
        <row r="729">
          <cell r="A729" t="str">
            <v>C</v>
          </cell>
        </row>
        <row r="731">
          <cell r="A731" t="str">
            <v>D</v>
          </cell>
        </row>
        <row r="734">
          <cell r="A734" t="str">
            <v>E</v>
          </cell>
        </row>
        <row r="744">
          <cell r="A744" t="str">
            <v>1.5.3</v>
          </cell>
        </row>
        <row r="746">
          <cell r="A746" t="str">
            <v>A</v>
          </cell>
        </row>
        <row r="754">
          <cell r="A754" t="str">
            <v>B</v>
          </cell>
        </row>
        <row r="756">
          <cell r="A756" t="str">
            <v>C</v>
          </cell>
        </row>
        <row r="758">
          <cell r="A758" t="str">
            <v>D</v>
          </cell>
        </row>
        <row r="761">
          <cell r="A761" t="str">
            <v>E</v>
          </cell>
        </row>
        <row r="769">
          <cell r="A769">
            <v>1.6</v>
          </cell>
        </row>
        <row r="771">
          <cell r="A771" t="str">
            <v>1.6.1</v>
          </cell>
        </row>
        <row r="773">
          <cell r="A773" t="str">
            <v>A</v>
          </cell>
        </row>
        <row r="782">
          <cell r="A782" t="str">
            <v>B</v>
          </cell>
        </row>
        <row r="784">
          <cell r="A784" t="str">
            <v>C</v>
          </cell>
        </row>
        <row r="787">
          <cell r="A787" t="str">
            <v>D</v>
          </cell>
        </row>
        <row r="795">
          <cell r="A795">
            <v>1.6</v>
          </cell>
        </row>
        <row r="797">
          <cell r="A797" t="str">
            <v>1.6.2</v>
          </cell>
        </row>
        <row r="799">
          <cell r="A799" t="str">
            <v>A</v>
          </cell>
        </row>
        <row r="808">
          <cell r="A808" t="str">
            <v>B</v>
          </cell>
        </row>
        <row r="810">
          <cell r="A810" t="str">
            <v>C</v>
          </cell>
        </row>
        <row r="812">
          <cell r="A812" t="str">
            <v>D</v>
          </cell>
        </row>
        <row r="815">
          <cell r="A815" t="str">
            <v>E</v>
          </cell>
        </row>
        <row r="823">
          <cell r="A823">
            <v>1.6</v>
          </cell>
        </row>
        <row r="825">
          <cell r="A825" t="str">
            <v>1.6.3</v>
          </cell>
        </row>
        <row r="827">
          <cell r="A827" t="str">
            <v>A</v>
          </cell>
        </row>
        <row r="836">
          <cell r="A836" t="str">
            <v>B</v>
          </cell>
        </row>
        <row r="838">
          <cell r="A838" t="str">
            <v>C</v>
          </cell>
        </row>
        <row r="840">
          <cell r="A840" t="str">
            <v>D</v>
          </cell>
        </row>
        <row r="843">
          <cell r="A843" t="str">
            <v>E</v>
          </cell>
        </row>
        <row r="851">
          <cell r="A851">
            <v>1.7</v>
          </cell>
        </row>
        <row r="852">
          <cell r="A852" t="str">
            <v>1.7.1</v>
          </cell>
        </row>
        <row r="854">
          <cell r="A854" t="str">
            <v>1.7.1.1</v>
          </cell>
        </row>
        <row r="856">
          <cell r="A856" t="str">
            <v>A</v>
          </cell>
        </row>
        <row r="864">
          <cell r="A864" t="str">
            <v>B</v>
          </cell>
        </row>
        <row r="866">
          <cell r="A866" t="str">
            <v>C</v>
          </cell>
        </row>
        <row r="869">
          <cell r="A869" t="str">
            <v>D</v>
          </cell>
        </row>
        <row r="877">
          <cell r="A877" t="str">
            <v>1.7.1.2</v>
          </cell>
        </row>
        <row r="881">
          <cell r="A881" t="str">
            <v>A</v>
          </cell>
        </row>
        <row r="889">
          <cell r="A889" t="str">
            <v>B</v>
          </cell>
        </row>
        <row r="891">
          <cell r="A891" t="str">
            <v>C</v>
          </cell>
        </row>
        <row r="893">
          <cell r="A893" t="str">
            <v>D</v>
          </cell>
        </row>
        <row r="896">
          <cell r="A896" t="str">
            <v>E</v>
          </cell>
        </row>
        <row r="904">
          <cell r="A904" t="str">
            <v>1.7.1.3</v>
          </cell>
        </row>
        <row r="908">
          <cell r="A908" t="str">
            <v>A</v>
          </cell>
        </row>
        <row r="916">
          <cell r="A916" t="str">
            <v>B</v>
          </cell>
        </row>
        <row r="918">
          <cell r="A918" t="str">
            <v>C</v>
          </cell>
        </row>
        <row r="920">
          <cell r="A920" t="str">
            <v>D</v>
          </cell>
        </row>
        <row r="923">
          <cell r="A923" t="str">
            <v>E</v>
          </cell>
        </row>
        <row r="931">
          <cell r="A931" t="str">
            <v>1.7.2</v>
          </cell>
        </row>
        <row r="933">
          <cell r="A933" t="str">
            <v>1.7.2.1</v>
          </cell>
        </row>
        <row r="935">
          <cell r="A935" t="str">
            <v>A</v>
          </cell>
        </row>
        <row r="943">
          <cell r="A943" t="str">
            <v>B</v>
          </cell>
        </row>
        <row r="945">
          <cell r="A945" t="str">
            <v>C</v>
          </cell>
        </row>
        <row r="948">
          <cell r="A948" t="str">
            <v>D</v>
          </cell>
        </row>
        <row r="956">
          <cell r="A956" t="str">
            <v>1.7.2.2</v>
          </cell>
        </row>
        <row r="960">
          <cell r="A960" t="str">
            <v>A</v>
          </cell>
        </row>
        <row r="968">
          <cell r="A968" t="str">
            <v>B</v>
          </cell>
        </row>
        <row r="970">
          <cell r="A970" t="str">
            <v>C</v>
          </cell>
        </row>
        <row r="972">
          <cell r="A972" t="str">
            <v>D</v>
          </cell>
        </row>
        <row r="975">
          <cell r="A975" t="str">
            <v>E</v>
          </cell>
        </row>
        <row r="983">
          <cell r="A983" t="str">
            <v>1.7.2.3</v>
          </cell>
        </row>
        <row r="987">
          <cell r="A987" t="str">
            <v>A</v>
          </cell>
        </row>
        <row r="995">
          <cell r="A995" t="str">
            <v>B</v>
          </cell>
        </row>
        <row r="997">
          <cell r="A997" t="str">
            <v>C</v>
          </cell>
        </row>
        <row r="999">
          <cell r="A999" t="str">
            <v>D</v>
          </cell>
        </row>
        <row r="1002">
          <cell r="A1002" t="str">
            <v>E</v>
          </cell>
        </row>
        <row r="1010">
          <cell r="A1010" t="str">
            <v>1.7.3</v>
          </cell>
        </row>
        <row r="1012">
          <cell r="A1012" t="str">
            <v>1.7.3.1</v>
          </cell>
        </row>
        <row r="1014">
          <cell r="A1014" t="str">
            <v>A</v>
          </cell>
        </row>
        <row r="1022">
          <cell r="A1022" t="str">
            <v>B</v>
          </cell>
        </row>
        <row r="1024">
          <cell r="A1024" t="str">
            <v>C</v>
          </cell>
        </row>
        <row r="1027">
          <cell r="A1027" t="str">
            <v>D</v>
          </cell>
        </row>
      </sheetData>
      <sheetData sheetId="2">
        <row r="389">
          <cell r="A389" t="str">
            <v>SECTION</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389">
          <cell r="A389" t="str">
            <v>SECTION</v>
          </cell>
        </row>
      </sheetData>
      <sheetData sheetId="59"/>
      <sheetData sheetId="60"/>
      <sheetData sheetId="61">
        <row r="389">
          <cell r="A389" t="str">
            <v>SECTION</v>
          </cell>
        </row>
      </sheetData>
      <sheetData sheetId="62">
        <row r="389">
          <cell r="A389" t="str">
            <v>SECTION</v>
          </cell>
        </row>
      </sheetData>
      <sheetData sheetId="63">
        <row r="389">
          <cell r="A389" t="str">
            <v>SECTION</v>
          </cell>
        </row>
      </sheetData>
      <sheetData sheetId="64">
        <row r="389">
          <cell r="A389" t="str">
            <v>SECTION</v>
          </cell>
        </row>
      </sheetData>
      <sheetData sheetId="65"/>
      <sheetData sheetId="66">
        <row r="389">
          <cell r="A389" t="str">
            <v>SECTION</v>
          </cell>
        </row>
      </sheetData>
      <sheetData sheetId="67"/>
      <sheetData sheetId="68">
        <row r="389">
          <cell r="A389" t="str">
            <v>SECTION</v>
          </cell>
        </row>
      </sheetData>
      <sheetData sheetId="69"/>
      <sheetData sheetId="70">
        <row r="389">
          <cell r="A389" t="str">
            <v>SECTION</v>
          </cell>
        </row>
      </sheetData>
      <sheetData sheetId="71">
        <row r="389">
          <cell r="A389" t="str">
            <v>SECTION</v>
          </cell>
        </row>
      </sheetData>
      <sheetData sheetId="72">
        <row r="389">
          <cell r="A389" t="str">
            <v>SECTION</v>
          </cell>
        </row>
      </sheetData>
      <sheetData sheetId="73"/>
      <sheetData sheetId="74">
        <row r="389">
          <cell r="A389" t="str">
            <v>SECTION</v>
          </cell>
        </row>
      </sheetData>
      <sheetData sheetId="75"/>
      <sheetData sheetId="76">
        <row r="389">
          <cell r="A389" t="str">
            <v>SECTION</v>
          </cell>
        </row>
      </sheetData>
      <sheetData sheetId="77"/>
      <sheetData sheetId="78">
        <row r="389">
          <cell r="A389" t="str">
            <v>SECTION</v>
          </cell>
        </row>
      </sheetData>
      <sheetData sheetId="79"/>
      <sheetData sheetId="80"/>
      <sheetData sheetId="81">
        <row r="389">
          <cell r="A389" t="str">
            <v>SECTION</v>
          </cell>
        </row>
      </sheetData>
      <sheetData sheetId="82"/>
      <sheetData sheetId="83">
        <row r="389">
          <cell r="A389" t="str">
            <v>SECTION</v>
          </cell>
        </row>
      </sheetData>
      <sheetData sheetId="84">
        <row r="389">
          <cell r="A389" t="str">
            <v>SECTION</v>
          </cell>
        </row>
      </sheetData>
      <sheetData sheetId="85">
        <row r="389">
          <cell r="A389" t="str">
            <v>SECTION</v>
          </cell>
        </row>
      </sheetData>
      <sheetData sheetId="86">
        <row r="389">
          <cell r="A389" t="str">
            <v>SECTION</v>
          </cell>
        </row>
      </sheetData>
      <sheetData sheetId="87">
        <row r="389">
          <cell r="A389" t="str">
            <v>SECTION</v>
          </cell>
        </row>
      </sheetData>
      <sheetData sheetId="88"/>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ow r="389">
          <cell r="A389" t="str">
            <v>SECTION</v>
          </cell>
        </row>
      </sheetData>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zoomScale="85" zoomScaleNormal="85" zoomScaleSheetLayoutView="85" workbookViewId="0">
      <selection activeCell="I11" sqref="I11"/>
    </sheetView>
  </sheetViews>
  <sheetFormatPr defaultRowHeight="15"/>
  <cols>
    <col min="1" max="1" width="7.7109375" style="59" customWidth="1"/>
    <col min="2" max="2" width="70.7109375" style="59" customWidth="1"/>
    <col min="3" max="3" width="10.28515625" style="59" customWidth="1"/>
    <col min="4" max="7" width="14.7109375" style="59" customWidth="1"/>
    <col min="8" max="8" width="16.7109375" style="59" customWidth="1"/>
    <col min="9" max="9" width="33.5703125" style="1" customWidth="1"/>
    <col min="10" max="16384" width="9.140625" style="59"/>
  </cols>
  <sheetData>
    <row r="1" spans="1:9" ht="42" customHeight="1" thickBot="1">
      <c r="A1" s="165" t="s">
        <v>165</v>
      </c>
      <c r="B1" s="166"/>
      <c r="C1" s="166"/>
      <c r="D1" s="167"/>
      <c r="E1" s="147" t="s">
        <v>166</v>
      </c>
      <c r="F1" s="148"/>
      <c r="G1" s="148"/>
      <c r="H1" s="149"/>
    </row>
    <row r="2" spans="1:9">
      <c r="A2" s="150" t="s">
        <v>94</v>
      </c>
      <c r="B2" s="151"/>
      <c r="C2" s="151"/>
      <c r="D2" s="151"/>
      <c r="E2" s="151"/>
      <c r="F2" s="151"/>
      <c r="G2" s="151"/>
      <c r="H2" s="152"/>
    </row>
    <row r="3" spans="1:9">
      <c r="A3" s="153" t="s">
        <v>95</v>
      </c>
      <c r="B3" s="154"/>
      <c r="C3" s="155"/>
      <c r="D3" s="156"/>
      <c r="E3" s="156"/>
      <c r="F3" s="156"/>
      <c r="G3" s="156"/>
      <c r="H3" s="157"/>
    </row>
    <row r="4" spans="1:9" ht="25.5" customHeight="1">
      <c r="A4" s="158" t="s">
        <v>1</v>
      </c>
      <c r="B4" s="158" t="s">
        <v>0</v>
      </c>
      <c r="C4" s="158" t="s">
        <v>2</v>
      </c>
      <c r="D4" s="159" t="s">
        <v>96</v>
      </c>
      <c r="E4" s="160" t="s">
        <v>97</v>
      </c>
      <c r="F4" s="161"/>
      <c r="G4" s="162" t="s">
        <v>150</v>
      </c>
      <c r="H4" s="162" t="s">
        <v>98</v>
      </c>
      <c r="I4" s="62"/>
    </row>
    <row r="5" spans="1:9">
      <c r="A5" s="158"/>
      <c r="B5" s="158"/>
      <c r="C5" s="158"/>
      <c r="D5" s="159"/>
      <c r="E5" s="163" t="s">
        <v>148</v>
      </c>
      <c r="F5" s="163" t="s">
        <v>149</v>
      </c>
      <c r="G5" s="164"/>
      <c r="H5" s="164"/>
    </row>
    <row r="6" spans="1:9">
      <c r="A6" s="168"/>
      <c r="B6" s="168"/>
      <c r="C6" s="168"/>
      <c r="D6" s="169"/>
      <c r="E6" s="163"/>
      <c r="F6" s="163"/>
      <c r="G6" s="163"/>
      <c r="H6" s="163"/>
    </row>
    <row r="7" spans="1:9">
      <c r="A7" s="170" t="s">
        <v>100</v>
      </c>
      <c r="B7" s="171" t="s">
        <v>101</v>
      </c>
      <c r="C7" s="172"/>
      <c r="D7" s="173"/>
      <c r="E7" s="174"/>
      <c r="F7" s="174"/>
      <c r="G7" s="174"/>
      <c r="H7" s="172"/>
    </row>
    <row r="8" spans="1:9" ht="204">
      <c r="A8" s="175">
        <v>1.1000000000000001</v>
      </c>
      <c r="B8" s="176" t="s">
        <v>102</v>
      </c>
      <c r="C8" s="172"/>
      <c r="D8" s="183"/>
      <c r="E8" s="177"/>
      <c r="F8" s="177"/>
      <c r="G8" s="177"/>
      <c r="H8" s="186"/>
      <c r="I8" s="67"/>
    </row>
    <row r="9" spans="1:9" ht="38.25">
      <c r="A9" s="175" t="s">
        <v>103</v>
      </c>
      <c r="B9" s="176" t="s">
        <v>161</v>
      </c>
      <c r="C9" s="175" t="s">
        <v>3</v>
      </c>
      <c r="D9" s="187"/>
      <c r="E9" s="177">
        <f>'DEMOLITION WORK'!H18</f>
        <v>2916</v>
      </c>
      <c r="F9" s="177"/>
      <c r="G9" s="177">
        <f>E9+F9</f>
        <v>2916</v>
      </c>
      <c r="H9" s="186">
        <f>G9*D9</f>
        <v>0</v>
      </c>
      <c r="I9" s="127"/>
    </row>
    <row r="10" spans="1:9">
      <c r="A10" s="175"/>
      <c r="B10" s="176"/>
      <c r="C10" s="172"/>
      <c r="D10" s="188"/>
      <c r="E10" s="177"/>
      <c r="F10" s="177"/>
      <c r="G10" s="177"/>
      <c r="H10" s="186"/>
      <c r="I10" s="67"/>
    </row>
    <row r="11" spans="1:9" ht="30" customHeight="1">
      <c r="A11" s="175" t="s">
        <v>104</v>
      </c>
      <c r="B11" s="176" t="s">
        <v>99</v>
      </c>
      <c r="C11" s="175" t="s">
        <v>20</v>
      </c>
      <c r="D11" s="189"/>
      <c r="E11" s="177"/>
      <c r="F11" s="177">
        <f>'DEMOLITION WORK'!H108</f>
        <v>324</v>
      </c>
      <c r="G11" s="177">
        <f>E11+F11</f>
        <v>324</v>
      </c>
      <c r="H11" s="186">
        <f>G11*D11</f>
        <v>0</v>
      </c>
      <c r="I11" s="65"/>
    </row>
    <row r="12" spans="1:9">
      <c r="A12" s="175"/>
      <c r="B12" s="176"/>
      <c r="C12" s="175"/>
      <c r="D12" s="189"/>
      <c r="E12" s="177"/>
      <c r="F12" s="177"/>
      <c r="G12" s="177"/>
      <c r="H12" s="184"/>
    </row>
    <row r="13" spans="1:9" ht="25.5">
      <c r="A13" s="175" t="s">
        <v>105</v>
      </c>
      <c r="B13" s="176" t="s">
        <v>122</v>
      </c>
      <c r="C13" s="175" t="s">
        <v>20</v>
      </c>
      <c r="D13" s="189"/>
      <c r="E13" s="177"/>
      <c r="F13" s="177">
        <f>'DEMOLITION WORK'!H75</f>
        <v>6</v>
      </c>
      <c r="G13" s="177">
        <f>E13+F13</f>
        <v>6</v>
      </c>
      <c r="H13" s="186">
        <f>G13*D13</f>
        <v>0</v>
      </c>
    </row>
    <row r="14" spans="1:9">
      <c r="A14" s="178"/>
      <c r="B14" s="171"/>
      <c r="C14" s="172"/>
      <c r="D14" s="189"/>
      <c r="E14" s="177"/>
      <c r="F14" s="177"/>
      <c r="G14" s="177"/>
      <c r="H14" s="184"/>
    </row>
    <row r="15" spans="1:9" ht="38.25">
      <c r="A15" s="175" t="s">
        <v>106</v>
      </c>
      <c r="B15" s="179" t="s">
        <v>117</v>
      </c>
      <c r="C15" s="175" t="s">
        <v>20</v>
      </c>
      <c r="D15" s="189"/>
      <c r="E15" s="177"/>
      <c r="F15" s="177">
        <f>'DEMOLITION WORK'!H86</f>
        <v>227</v>
      </c>
      <c r="G15" s="177">
        <f>E15+F15</f>
        <v>227</v>
      </c>
      <c r="H15" s="186">
        <f>G15*D15</f>
        <v>0</v>
      </c>
    </row>
    <row r="16" spans="1:9">
      <c r="A16" s="175"/>
      <c r="B16" s="176"/>
      <c r="C16" s="175"/>
      <c r="D16" s="189"/>
      <c r="E16" s="177"/>
      <c r="F16" s="177"/>
      <c r="G16" s="177"/>
      <c r="H16" s="184"/>
    </row>
    <row r="17" spans="1:9" ht="45.75" customHeight="1">
      <c r="A17" s="175" t="s">
        <v>107</v>
      </c>
      <c r="B17" s="176" t="s">
        <v>108</v>
      </c>
      <c r="C17" s="180" t="s">
        <v>3</v>
      </c>
      <c r="D17" s="189"/>
      <c r="E17" s="177">
        <f>'DEMOLITION WORK'!H119</f>
        <v>3755</v>
      </c>
      <c r="F17" s="177">
        <f>'DEMOLITION WORK'!H129</f>
        <v>1983</v>
      </c>
      <c r="G17" s="177">
        <f>E17+F17</f>
        <v>5738</v>
      </c>
      <c r="H17" s="186">
        <f>G17*D17</f>
        <v>0</v>
      </c>
      <c r="I17" s="67"/>
    </row>
    <row r="18" spans="1:9" ht="39" customHeight="1">
      <c r="A18" s="175" t="s">
        <v>163</v>
      </c>
      <c r="B18" s="176" t="s">
        <v>124</v>
      </c>
      <c r="C18" s="180" t="s">
        <v>3</v>
      </c>
      <c r="D18" s="189"/>
      <c r="E18" s="177"/>
      <c r="F18" s="177">
        <f>'DEMOLITION WORK'!H136</f>
        <v>215</v>
      </c>
      <c r="G18" s="177">
        <f>E18+F18</f>
        <v>215</v>
      </c>
      <c r="H18" s="186">
        <f>G18*D18</f>
        <v>0</v>
      </c>
      <c r="I18" s="67"/>
    </row>
    <row r="19" spans="1:9">
      <c r="A19" s="181"/>
      <c r="B19" s="181"/>
      <c r="C19" s="181"/>
      <c r="D19" s="190"/>
      <c r="E19" s="181"/>
      <c r="F19" s="181"/>
      <c r="G19" s="181"/>
      <c r="H19" s="185"/>
    </row>
    <row r="20" spans="1:9" ht="38.25">
      <c r="A20" s="175" t="s">
        <v>111</v>
      </c>
      <c r="B20" s="176" t="s">
        <v>118</v>
      </c>
      <c r="C20" s="180" t="s">
        <v>3</v>
      </c>
      <c r="D20" s="189"/>
      <c r="E20" s="177">
        <f>'DEMOLITION WORK'!H146</f>
        <v>4</v>
      </c>
      <c r="F20" s="177">
        <f>'DEMOLITION WORK'!H155</f>
        <v>5</v>
      </c>
      <c r="G20" s="177">
        <f>E20+F20</f>
        <v>9</v>
      </c>
      <c r="H20" s="186">
        <f>G20*D20</f>
        <v>0</v>
      </c>
    </row>
    <row r="21" spans="1:9">
      <c r="A21" s="181"/>
      <c r="B21" s="181"/>
      <c r="C21" s="181"/>
      <c r="D21" s="190"/>
      <c r="E21" s="181"/>
      <c r="F21" s="181"/>
      <c r="G21" s="181"/>
      <c r="H21" s="185"/>
    </row>
    <row r="22" spans="1:9" ht="61.5" customHeight="1">
      <c r="A22" s="175" t="s">
        <v>113</v>
      </c>
      <c r="B22" s="176" t="s">
        <v>126</v>
      </c>
      <c r="C22" s="181"/>
      <c r="D22" s="190"/>
      <c r="E22" s="181"/>
      <c r="F22" s="181"/>
      <c r="G22" s="181"/>
      <c r="H22" s="185"/>
      <c r="I22" s="67"/>
    </row>
    <row r="23" spans="1:9">
      <c r="A23" s="181"/>
      <c r="B23" s="176" t="s">
        <v>109</v>
      </c>
      <c r="C23" s="180" t="s">
        <v>112</v>
      </c>
      <c r="D23" s="190"/>
      <c r="E23" s="177">
        <f>'DEMOLITION WORK'!H187</f>
        <v>12</v>
      </c>
      <c r="F23" s="177">
        <f>'DEMOLITION WORK'!H197</f>
        <v>17</v>
      </c>
      <c r="G23" s="177">
        <f>E23+F23</f>
        <v>29</v>
      </c>
      <c r="H23" s="186">
        <f>G23*D23</f>
        <v>0</v>
      </c>
    </row>
    <row r="24" spans="1:9">
      <c r="A24" s="181"/>
      <c r="B24" s="176"/>
      <c r="C24" s="181"/>
      <c r="D24" s="190"/>
      <c r="E24" s="177"/>
      <c r="F24" s="177"/>
      <c r="G24" s="177"/>
      <c r="H24" s="185"/>
    </row>
    <row r="25" spans="1:9">
      <c r="A25" s="181"/>
      <c r="B25" s="176" t="s">
        <v>110</v>
      </c>
      <c r="C25" s="180" t="s">
        <v>112</v>
      </c>
      <c r="D25" s="190"/>
      <c r="E25" s="177">
        <f>'DEMOLITION WORK'!H166</f>
        <v>77</v>
      </c>
      <c r="F25" s="177">
        <f>'DEMOLITION WORK'!H176</f>
        <v>36</v>
      </c>
      <c r="G25" s="177">
        <f>E25+F25</f>
        <v>113</v>
      </c>
      <c r="H25" s="186">
        <f>G25*D25</f>
        <v>0</v>
      </c>
    </row>
    <row r="26" spans="1:9">
      <c r="A26" s="181"/>
      <c r="B26" s="176"/>
      <c r="C26" s="181"/>
      <c r="D26" s="190"/>
      <c r="E26" s="177"/>
      <c r="F26" s="177"/>
      <c r="G26" s="177"/>
      <c r="H26" s="185"/>
    </row>
    <row r="27" spans="1:9" ht="63.75">
      <c r="A27" s="175" t="s">
        <v>115</v>
      </c>
      <c r="B27" s="176" t="s">
        <v>125</v>
      </c>
      <c r="C27" s="180" t="s">
        <v>112</v>
      </c>
      <c r="D27" s="190"/>
      <c r="E27" s="177">
        <f>'DEMOLITION WORK'!H208</f>
        <v>104</v>
      </c>
      <c r="F27" s="177">
        <f>'DEMOLITION WORK'!H218</f>
        <v>83</v>
      </c>
      <c r="G27" s="177">
        <f>E27+F27</f>
        <v>187</v>
      </c>
      <c r="H27" s="186">
        <f>G27*D27</f>
        <v>0</v>
      </c>
      <c r="I27" s="67"/>
    </row>
    <row r="28" spans="1:9">
      <c r="A28" s="175"/>
      <c r="B28" s="176"/>
      <c r="C28" s="180"/>
      <c r="D28" s="190"/>
      <c r="E28" s="177"/>
      <c r="F28" s="177"/>
      <c r="G28" s="177"/>
      <c r="H28" s="185"/>
    </row>
    <row r="29" spans="1:9" ht="51">
      <c r="A29" s="175" t="s">
        <v>119</v>
      </c>
      <c r="B29" s="176" t="s">
        <v>162</v>
      </c>
      <c r="C29" s="180" t="s">
        <v>3</v>
      </c>
      <c r="D29" s="189"/>
      <c r="E29" s="177">
        <f>'DEMOLITION WORK'!H226</f>
        <v>1157</v>
      </c>
      <c r="F29" s="177">
        <f>'DEMOLITION WORK'!H234</f>
        <v>907</v>
      </c>
      <c r="G29" s="177">
        <f>E29+F29</f>
        <v>2064</v>
      </c>
      <c r="H29" s="186">
        <f>G29*D29</f>
        <v>0</v>
      </c>
    </row>
    <row r="30" spans="1:9">
      <c r="A30" s="175"/>
      <c r="B30" s="176"/>
      <c r="C30" s="180"/>
      <c r="D30" s="189"/>
      <c r="E30" s="177"/>
      <c r="F30" s="177"/>
      <c r="G30" s="177"/>
      <c r="H30" s="185"/>
    </row>
    <row r="31" spans="1:9">
      <c r="A31" s="175"/>
      <c r="B31" s="176"/>
      <c r="C31" s="180"/>
      <c r="D31" s="189"/>
      <c r="E31" s="177"/>
      <c r="F31" s="177"/>
      <c r="G31" s="177"/>
      <c r="H31" s="185"/>
    </row>
    <row r="32" spans="1:9" ht="51">
      <c r="A32" s="175" t="s">
        <v>164</v>
      </c>
      <c r="B32" s="176" t="s">
        <v>121</v>
      </c>
      <c r="C32" s="180" t="s">
        <v>120</v>
      </c>
      <c r="D32" s="189"/>
      <c r="E32" s="177">
        <v>5</v>
      </c>
      <c r="F32" s="177"/>
      <c r="G32" s="177">
        <f>E32+F32</f>
        <v>5</v>
      </c>
      <c r="H32" s="186">
        <f>G32*D32</f>
        <v>0</v>
      </c>
      <c r="I32" s="68"/>
    </row>
    <row r="33" spans="1:8">
      <c r="A33" s="181"/>
      <c r="B33" s="181"/>
      <c r="C33" s="181"/>
      <c r="D33" s="181"/>
      <c r="E33" s="181"/>
      <c r="F33" s="181"/>
      <c r="G33" s="181"/>
      <c r="H33" s="181"/>
    </row>
    <row r="34" spans="1:8">
      <c r="A34" s="181"/>
      <c r="B34" s="182" t="s">
        <v>114</v>
      </c>
      <c r="C34" s="181"/>
      <c r="D34" s="181"/>
      <c r="E34" s="181"/>
      <c r="F34" s="181"/>
      <c r="G34" s="181"/>
      <c r="H34" s="181"/>
    </row>
  </sheetData>
  <sheetProtection algorithmName="SHA-512" hashValue="08+0Vkur4U2TYxSPl/gaXN29Tz94Cn74kJDxbUplGoawgESWVP7TIIijfGaVoGLztdI6nfk0rHBd+G/N3yDtcw==" saltValue="7laCRNo5AG+UXJV0tooWGQ==" spinCount="100000" sheet="1" objects="1" scenarios="1"/>
  <mergeCells count="10">
    <mergeCell ref="E1:H1"/>
    <mergeCell ref="A2:H2"/>
    <mergeCell ref="A4:A5"/>
    <mergeCell ref="B4:B5"/>
    <mergeCell ref="C4:C5"/>
    <mergeCell ref="D4:D5"/>
    <mergeCell ref="H4:H5"/>
    <mergeCell ref="E4:F4"/>
    <mergeCell ref="G4:G5"/>
    <mergeCell ref="A1:D1"/>
  </mergeCells>
  <pageMargins left="0.70866141732283472" right="0.70866141732283472" top="0.74803149606299213" bottom="0.74803149606299213" header="0.31496062992125984" footer="0.31496062992125984"/>
  <pageSetup paperSize="9" scale="54" fitToHeight="0" orientation="portrait" r:id="rId1"/>
  <headerFooter>
    <oddFooter>&amp;LNLSIU Bengaluru &amp;G&amp;C&amp;P&amp;RDemolition Works BOQ</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35"/>
  <sheetViews>
    <sheetView view="pageBreakPreview" topLeftCell="A182" zoomScaleNormal="85" zoomScaleSheetLayoutView="100" workbookViewId="0">
      <selection activeCell="H226" sqref="H226"/>
    </sheetView>
  </sheetViews>
  <sheetFormatPr defaultRowHeight="12.75"/>
  <cols>
    <col min="1" max="1" width="8.28515625" style="17" customWidth="1"/>
    <col min="2" max="2" width="47.140625" bestFit="1" customWidth="1"/>
    <col min="3" max="3" width="8.28515625" style="32" customWidth="1"/>
    <col min="4" max="4" width="9.85546875" style="33" customWidth="1"/>
    <col min="5" max="5" width="9.7109375" style="33" customWidth="1"/>
    <col min="6" max="6" width="11.85546875" style="69" customWidth="1"/>
    <col min="7" max="7" width="11.5703125" style="33" customWidth="1"/>
    <col min="8" max="8" width="11.28515625" customWidth="1"/>
    <col min="9" max="9" width="24.85546875" customWidth="1"/>
    <col min="10" max="10" width="10.140625" bestFit="1" customWidth="1"/>
    <col min="13" max="13" width="10" bestFit="1" customWidth="1"/>
  </cols>
  <sheetData>
    <row r="1" spans="1:9" s="3" customFormat="1" ht="57.75" customHeight="1" thickBot="1">
      <c r="A1" s="2"/>
      <c r="B1" s="128" t="s">
        <v>57</v>
      </c>
      <c r="C1" s="128"/>
      <c r="D1" s="128"/>
      <c r="E1" s="128"/>
      <c r="F1" s="129"/>
      <c r="G1" s="130" t="s">
        <v>4</v>
      </c>
      <c r="H1" s="131"/>
      <c r="I1" s="61"/>
    </row>
    <row r="2" spans="1:9" s="18" customFormat="1" ht="12">
      <c r="A2" s="28"/>
      <c r="B2" s="110"/>
      <c r="C2" s="9" t="s">
        <v>93</v>
      </c>
      <c r="D2" s="10"/>
      <c r="E2" s="10"/>
      <c r="F2" s="93"/>
      <c r="G2" s="10"/>
      <c r="H2" s="37"/>
    </row>
    <row r="3" spans="1:9" s="18" customFormat="1" ht="12">
      <c r="A3" s="29" t="s">
        <v>5</v>
      </c>
      <c r="B3" s="12"/>
      <c r="C3" s="9" t="s">
        <v>35</v>
      </c>
      <c r="D3" s="10"/>
      <c r="E3" s="10"/>
      <c r="F3" s="93"/>
      <c r="G3" s="10"/>
      <c r="H3" s="37"/>
    </row>
    <row r="4" spans="1:9" s="18" customFormat="1">
      <c r="A4" s="29" t="s">
        <v>89</v>
      </c>
      <c r="B4"/>
      <c r="C4" s="9" t="s">
        <v>36</v>
      </c>
      <c r="D4" s="10"/>
      <c r="E4" s="10"/>
      <c r="F4" s="93"/>
      <c r="G4" s="10"/>
      <c r="H4" s="37"/>
    </row>
    <row r="5" spans="1:9" s="18" customFormat="1" ht="12">
      <c r="A5" s="29" t="s">
        <v>29</v>
      </c>
      <c r="C5" s="9" t="s">
        <v>6</v>
      </c>
      <c r="D5" s="10"/>
      <c r="E5" s="10"/>
      <c r="F5" s="93"/>
      <c r="G5" s="10"/>
      <c r="H5" s="37"/>
    </row>
    <row r="6" spans="1:9">
      <c r="A6" s="29" t="s">
        <v>30</v>
      </c>
      <c r="H6" s="19"/>
    </row>
    <row r="7" spans="1:9">
      <c r="A7" s="4"/>
      <c r="B7" s="111"/>
      <c r="C7" s="94"/>
      <c r="D7" s="95"/>
      <c r="E7" s="95"/>
      <c r="F7" s="96"/>
      <c r="G7" s="95"/>
      <c r="H7" s="19"/>
    </row>
    <row r="8" spans="1:9" s="39" customFormat="1" ht="22.5">
      <c r="A8" s="38" t="s">
        <v>1</v>
      </c>
      <c r="B8" s="72" t="s">
        <v>7</v>
      </c>
      <c r="C8" s="73" t="s">
        <v>2</v>
      </c>
      <c r="D8" s="74" t="s">
        <v>31</v>
      </c>
      <c r="E8" s="74" t="s">
        <v>32</v>
      </c>
      <c r="F8" s="73"/>
      <c r="G8" s="74" t="s">
        <v>33</v>
      </c>
      <c r="H8" s="22" t="s">
        <v>34</v>
      </c>
    </row>
    <row r="9" spans="1:9">
      <c r="A9" s="27"/>
      <c r="B9" s="16"/>
      <c r="C9" s="97"/>
      <c r="H9" s="34"/>
    </row>
    <row r="10" spans="1:9">
      <c r="A10" s="27"/>
      <c r="B10" s="16" t="s">
        <v>128</v>
      </c>
      <c r="C10" s="97"/>
      <c r="H10" s="34"/>
    </row>
    <row r="11" spans="1:9">
      <c r="A11" s="27"/>
      <c r="B11" s="16"/>
      <c r="C11" s="97"/>
      <c r="H11" s="34"/>
    </row>
    <row r="12" spans="1:9">
      <c r="A12" s="15"/>
      <c r="B12" s="1" t="s">
        <v>90</v>
      </c>
      <c r="C12" s="97" t="s">
        <v>3</v>
      </c>
      <c r="D12" s="33">
        <f>316.38+(3.125*2.904)</f>
        <v>325.45499999999998</v>
      </c>
      <c r="E12" s="33">
        <v>1</v>
      </c>
      <c r="G12" s="33">
        <f>D12*E12</f>
        <v>325.45499999999998</v>
      </c>
      <c r="H12" s="34"/>
    </row>
    <row r="13" spans="1:9">
      <c r="A13" s="15"/>
      <c r="B13" s="1" t="s">
        <v>10</v>
      </c>
      <c r="C13" s="97" t="s">
        <v>3</v>
      </c>
      <c r="D13" s="33">
        <f>794.579+(4.625*4.355)</f>
        <v>814.72087499999998</v>
      </c>
      <c r="E13" s="33">
        <v>1</v>
      </c>
      <c r="G13" s="33">
        <f>D13*E13</f>
        <v>814.72087499999998</v>
      </c>
      <c r="H13" s="34"/>
    </row>
    <row r="14" spans="1:9">
      <c r="A14" s="15"/>
      <c r="B14" s="1" t="s">
        <v>17</v>
      </c>
      <c r="C14" s="97" t="s">
        <v>3</v>
      </c>
      <c r="D14" s="33">
        <f>800.997+(4.01*4.355)</f>
        <v>818.46055000000001</v>
      </c>
      <c r="E14" s="33">
        <v>1</v>
      </c>
      <c r="G14" s="33">
        <f t="shared" ref="G14:G16" si="0">D14*E14</f>
        <v>818.46055000000001</v>
      </c>
      <c r="H14" s="34"/>
    </row>
    <row r="15" spans="1:9">
      <c r="A15" s="15"/>
      <c r="B15" s="1" t="s">
        <v>23</v>
      </c>
      <c r="C15" s="97" t="s">
        <v>3</v>
      </c>
      <c r="D15" s="33">
        <f>D14</f>
        <v>818.46055000000001</v>
      </c>
      <c r="E15" s="33">
        <v>1</v>
      </c>
      <c r="G15" s="33">
        <f t="shared" si="0"/>
        <v>818.46055000000001</v>
      </c>
      <c r="H15" s="34"/>
    </row>
    <row r="16" spans="1:9">
      <c r="A16" s="15"/>
      <c r="B16" s="1" t="s">
        <v>50</v>
      </c>
      <c r="C16" s="97" t="s">
        <v>3</v>
      </c>
      <c r="D16" s="33">
        <v>0</v>
      </c>
      <c r="E16" s="33">
        <v>1</v>
      </c>
      <c r="G16" s="33">
        <f t="shared" si="0"/>
        <v>0</v>
      </c>
      <c r="H16" s="34"/>
    </row>
    <row r="17" spans="1:9">
      <c r="A17" s="15"/>
      <c r="H17" s="34"/>
    </row>
    <row r="18" spans="1:9">
      <c r="A18" s="57"/>
      <c r="B18" s="75" t="s">
        <v>9</v>
      </c>
      <c r="C18" s="76" t="str">
        <f>C13</f>
        <v>Sqm</v>
      </c>
      <c r="D18" s="77"/>
      <c r="E18" s="77"/>
      <c r="F18" s="78"/>
      <c r="G18" s="79">
        <f>SUM(G12:G17)</f>
        <v>2777.0969749999999</v>
      </c>
      <c r="H18" s="58">
        <f>ROUNDUP(G18*1.05,0)</f>
        <v>2916</v>
      </c>
      <c r="I18" s="33"/>
    </row>
    <row r="19" spans="1:9">
      <c r="A19" s="4"/>
      <c r="B19" s="111"/>
      <c r="C19" s="94"/>
      <c r="D19" s="95"/>
      <c r="E19" s="95"/>
      <c r="G19" s="95"/>
      <c r="H19" s="6"/>
    </row>
    <row r="20" spans="1:9">
      <c r="A20" s="27" t="s">
        <v>18</v>
      </c>
      <c r="B20" s="16" t="s">
        <v>91</v>
      </c>
      <c r="C20" s="97"/>
      <c r="H20" s="34"/>
    </row>
    <row r="21" spans="1:9">
      <c r="A21" s="4"/>
      <c r="B21" s="112"/>
      <c r="C21" s="98"/>
      <c r="D21" s="95"/>
      <c r="E21" s="95"/>
      <c r="F21" s="96"/>
      <c r="G21" s="99"/>
      <c r="H21" s="80"/>
      <c r="I21" s="33"/>
    </row>
    <row r="22" spans="1:9">
      <c r="A22" s="27" t="s">
        <v>11</v>
      </c>
      <c r="B22" s="16" t="s">
        <v>92</v>
      </c>
      <c r="C22" s="97"/>
      <c r="H22" s="34"/>
    </row>
    <row r="23" spans="1:9">
      <c r="A23" s="27"/>
      <c r="B23" s="16"/>
      <c r="C23" s="97"/>
      <c r="H23" s="34"/>
    </row>
    <row r="24" spans="1:9">
      <c r="A24" s="27"/>
      <c r="B24" s="16" t="s">
        <v>129</v>
      </c>
      <c r="C24" s="97"/>
      <c r="H24" s="34"/>
    </row>
    <row r="25" spans="1:9">
      <c r="A25" s="27"/>
      <c r="B25" s="16"/>
      <c r="C25" s="97"/>
      <c r="H25" s="34"/>
    </row>
    <row r="26" spans="1:9">
      <c r="A26" s="15"/>
      <c r="B26" s="1" t="s">
        <v>90</v>
      </c>
      <c r="C26" s="97" t="s">
        <v>20</v>
      </c>
      <c r="D26" s="33">
        <f>G277</f>
        <v>39.117000000000004</v>
      </c>
      <c r="E26" s="33">
        <v>1</v>
      </c>
      <c r="G26" s="33">
        <f>D26*E26</f>
        <v>39.117000000000004</v>
      </c>
      <c r="H26" s="34"/>
    </row>
    <row r="27" spans="1:9">
      <c r="A27" s="15"/>
      <c r="B27" s="1" t="s">
        <v>10</v>
      </c>
      <c r="C27" s="97" t="s">
        <v>20</v>
      </c>
      <c r="D27" s="33">
        <f>G334</f>
        <v>102.3210593564535</v>
      </c>
      <c r="E27" s="33">
        <v>1</v>
      </c>
      <c r="G27" s="33">
        <f>D27*E27</f>
        <v>102.3210593564535</v>
      </c>
      <c r="H27" s="34"/>
    </row>
    <row r="28" spans="1:9">
      <c r="A28" s="15"/>
      <c r="B28" s="1" t="s">
        <v>17</v>
      </c>
      <c r="C28" s="97" t="s">
        <v>20</v>
      </c>
      <c r="D28" s="33">
        <f>G392</f>
        <v>376.77605935645346</v>
      </c>
      <c r="E28" s="33">
        <v>1</v>
      </c>
      <c r="G28" s="33">
        <f t="shared" ref="G28:G30" si="1">D28*E28</f>
        <v>376.77605935645346</v>
      </c>
      <c r="H28" s="34"/>
    </row>
    <row r="29" spans="1:9">
      <c r="A29" s="15"/>
      <c r="B29" s="1" t="s">
        <v>23</v>
      </c>
      <c r="C29" s="97" t="s">
        <v>20</v>
      </c>
      <c r="D29" s="33">
        <f>G447</f>
        <v>109.83125935645347</v>
      </c>
      <c r="E29" s="33">
        <v>1</v>
      </c>
      <c r="G29" s="33">
        <f t="shared" si="1"/>
        <v>109.83125935645347</v>
      </c>
      <c r="H29" s="34"/>
    </row>
    <row r="30" spans="1:9">
      <c r="A30" s="15"/>
      <c r="B30" s="1" t="s">
        <v>50</v>
      </c>
      <c r="C30" s="97" t="s">
        <v>20</v>
      </c>
      <c r="E30" s="33">
        <v>1</v>
      </c>
      <c r="G30" s="33">
        <f t="shared" si="1"/>
        <v>0</v>
      </c>
      <c r="H30" s="34"/>
    </row>
    <row r="31" spans="1:9">
      <c r="A31" s="15"/>
      <c r="H31" s="34"/>
    </row>
    <row r="32" spans="1:9">
      <c r="A32" s="57"/>
      <c r="B32" s="75" t="s">
        <v>9</v>
      </c>
      <c r="C32" s="76" t="str">
        <f>C27</f>
        <v>Cum</v>
      </c>
      <c r="D32" s="77"/>
      <c r="E32" s="77"/>
      <c r="F32" s="78"/>
      <c r="G32" s="79">
        <f>SUM(G26:G31)</f>
        <v>628.04537806936037</v>
      </c>
      <c r="H32" s="58">
        <f>ROUNDUP(G32*1.05,0)</f>
        <v>660</v>
      </c>
      <c r="I32" s="33"/>
    </row>
    <row r="33" spans="1:8">
      <c r="A33" s="4"/>
      <c r="B33" s="112"/>
      <c r="C33" s="98"/>
      <c r="D33" s="95"/>
      <c r="E33" s="95"/>
      <c r="F33" s="96"/>
      <c r="G33" s="99"/>
      <c r="H33" s="80"/>
    </row>
    <row r="34" spans="1:8">
      <c r="A34" s="27" t="s">
        <v>11</v>
      </c>
      <c r="B34" s="16" t="str">
        <f>B1294</f>
        <v>BEAM DEMOLATION</v>
      </c>
      <c r="C34" s="97"/>
      <c r="H34" s="34"/>
    </row>
    <row r="35" spans="1:8">
      <c r="A35" s="27"/>
      <c r="B35" s="16"/>
      <c r="C35" s="97"/>
      <c r="H35" s="34"/>
    </row>
    <row r="36" spans="1:8">
      <c r="A36" s="27"/>
      <c r="B36" s="16" t="s">
        <v>128</v>
      </c>
      <c r="C36" s="97"/>
      <c r="H36" s="34"/>
    </row>
    <row r="37" spans="1:8">
      <c r="A37" s="27"/>
      <c r="B37" s="16"/>
      <c r="C37" s="97"/>
      <c r="H37" s="34"/>
    </row>
    <row r="38" spans="1:8">
      <c r="A38" s="15"/>
      <c r="B38" s="1" t="s">
        <v>90</v>
      </c>
      <c r="C38" s="97" t="s">
        <v>20</v>
      </c>
      <c r="D38" s="33">
        <f>G1324</f>
        <v>30.977759999999996</v>
      </c>
      <c r="E38" s="33">
        <v>1</v>
      </c>
      <c r="G38" s="33">
        <f>D38*E38</f>
        <v>30.977759999999996</v>
      </c>
      <c r="H38" s="34"/>
    </row>
    <row r="39" spans="1:8">
      <c r="A39" s="15"/>
      <c r="B39" s="1" t="s">
        <v>10</v>
      </c>
      <c r="C39" s="97" t="s">
        <v>20</v>
      </c>
      <c r="D39" s="33">
        <f>G1370</f>
        <v>63.320515119999982</v>
      </c>
      <c r="E39" s="33">
        <v>1</v>
      </c>
      <c r="G39" s="33">
        <f>D39*E39</f>
        <v>63.320515119999982</v>
      </c>
      <c r="H39" s="34"/>
    </row>
    <row r="40" spans="1:8">
      <c r="A40" s="15"/>
      <c r="B40" s="1" t="s">
        <v>17</v>
      </c>
      <c r="C40" s="97" t="s">
        <v>20</v>
      </c>
      <c r="D40" s="33">
        <f>G1417</f>
        <v>63.320515119999982</v>
      </c>
      <c r="E40" s="33">
        <v>1</v>
      </c>
      <c r="G40" s="33">
        <f t="shared" ref="G40:G42" si="2">D40*E40</f>
        <v>63.320515119999982</v>
      </c>
      <c r="H40" s="34"/>
    </row>
    <row r="41" spans="1:8">
      <c r="A41" s="15"/>
      <c r="B41" s="1" t="s">
        <v>23</v>
      </c>
      <c r="C41" s="97" t="s">
        <v>20</v>
      </c>
      <c r="D41" s="33">
        <f>G1465</f>
        <v>63.320515119999982</v>
      </c>
      <c r="E41" s="33">
        <v>1</v>
      </c>
      <c r="G41" s="33">
        <f t="shared" si="2"/>
        <v>63.320515119999982</v>
      </c>
      <c r="H41" s="34"/>
    </row>
    <row r="42" spans="1:8">
      <c r="A42" s="15"/>
      <c r="B42" s="1" t="s">
        <v>50</v>
      </c>
      <c r="C42" s="97" t="s">
        <v>20</v>
      </c>
      <c r="E42" s="33">
        <v>1</v>
      </c>
      <c r="G42" s="33">
        <f t="shared" si="2"/>
        <v>0</v>
      </c>
      <c r="H42" s="34"/>
    </row>
    <row r="43" spans="1:8">
      <c r="A43" s="15"/>
      <c r="H43" s="34"/>
    </row>
    <row r="44" spans="1:8">
      <c r="A44" s="57"/>
      <c r="B44" s="75" t="s">
        <v>9</v>
      </c>
      <c r="C44" s="76" t="str">
        <f>C39</f>
        <v>Cum</v>
      </c>
      <c r="D44" s="77"/>
      <c r="E44" s="77"/>
      <c r="F44" s="78"/>
      <c r="G44" s="79">
        <f>SUM(G38:G43)</f>
        <v>220.93930535999993</v>
      </c>
      <c r="H44" s="58">
        <f>ROUNDUP(G44*1.05,0)</f>
        <v>232</v>
      </c>
    </row>
    <row r="45" spans="1:8">
      <c r="A45" s="4"/>
      <c r="B45" s="112"/>
      <c r="C45" s="98"/>
      <c r="D45" s="95"/>
      <c r="E45" s="95"/>
      <c r="F45" s="96"/>
      <c r="G45" s="99"/>
      <c r="H45" s="80"/>
    </row>
    <row r="46" spans="1:8">
      <c r="A46" s="27" t="s">
        <v>11</v>
      </c>
      <c r="B46" s="16" t="str">
        <f>B576</f>
        <v xml:space="preserve">RCC CLOUMN </v>
      </c>
      <c r="C46" s="97"/>
      <c r="H46" s="34"/>
    </row>
    <row r="47" spans="1:8">
      <c r="A47" s="27"/>
      <c r="B47" s="16"/>
      <c r="C47" s="97"/>
      <c r="H47" s="34"/>
    </row>
    <row r="48" spans="1:8">
      <c r="A48" s="15"/>
      <c r="B48" s="1" t="s">
        <v>90</v>
      </c>
      <c r="C48" s="97" t="s">
        <v>20</v>
      </c>
      <c r="D48" s="33">
        <v>0</v>
      </c>
      <c r="E48" s="33">
        <v>1</v>
      </c>
      <c r="G48" s="33">
        <f>D48*E48</f>
        <v>0</v>
      </c>
      <c r="H48" s="34"/>
    </row>
    <row r="49" spans="1:9">
      <c r="A49" s="15"/>
      <c r="B49" s="1" t="s">
        <v>10</v>
      </c>
      <c r="C49" s="97" t="s">
        <v>20</v>
      </c>
      <c r="D49" s="33">
        <f>G587</f>
        <v>12.668399999999998</v>
      </c>
      <c r="E49" s="33">
        <v>1</v>
      </c>
      <c r="G49" s="33">
        <f>D49*E49</f>
        <v>12.668399999999998</v>
      </c>
      <c r="H49" s="34"/>
      <c r="I49" s="120"/>
    </row>
    <row r="50" spans="1:9">
      <c r="A50" s="15"/>
      <c r="B50" s="1" t="s">
        <v>17</v>
      </c>
      <c r="C50" s="97" t="s">
        <v>20</v>
      </c>
      <c r="D50" s="33">
        <f>G600</f>
        <v>12.668399999999998</v>
      </c>
      <c r="E50" s="33">
        <v>1</v>
      </c>
      <c r="G50" s="33">
        <f t="shared" ref="G50:G52" si="3">D50*E50</f>
        <v>12.668399999999998</v>
      </c>
      <c r="H50" s="34"/>
    </row>
    <row r="51" spans="1:9">
      <c r="A51" s="15"/>
      <c r="B51" s="1" t="s">
        <v>23</v>
      </c>
      <c r="C51" s="97" t="s">
        <v>20</v>
      </c>
      <c r="D51" s="33">
        <f>G612</f>
        <v>12.668399999999998</v>
      </c>
      <c r="E51" s="33">
        <v>1</v>
      </c>
      <c r="G51" s="33">
        <f t="shared" si="3"/>
        <v>12.668399999999998</v>
      </c>
      <c r="H51" s="34"/>
    </row>
    <row r="52" spans="1:9">
      <c r="A52" s="15"/>
      <c r="B52" s="1" t="s">
        <v>50</v>
      </c>
      <c r="C52" s="97" t="s">
        <v>20</v>
      </c>
      <c r="E52" s="33">
        <v>1</v>
      </c>
      <c r="G52" s="33">
        <f t="shared" si="3"/>
        <v>0</v>
      </c>
      <c r="H52" s="34"/>
    </row>
    <row r="53" spans="1:9">
      <c r="A53" s="15"/>
      <c r="H53" s="34"/>
    </row>
    <row r="54" spans="1:9">
      <c r="A54" s="57"/>
      <c r="B54" s="75" t="s">
        <v>9</v>
      </c>
      <c r="C54" s="76" t="str">
        <f>C49</f>
        <v>Cum</v>
      </c>
      <c r="D54" s="77"/>
      <c r="E54" s="77"/>
      <c r="F54" s="78"/>
      <c r="G54" s="79">
        <f>SUM(G48:G53)</f>
        <v>38.005199999999995</v>
      </c>
      <c r="H54" s="58">
        <f>ROUNDUP(G54*1.05,0)</f>
        <v>40</v>
      </c>
    </row>
    <row r="55" spans="1:9">
      <c r="A55" s="15"/>
      <c r="H55" s="19"/>
    </row>
    <row r="56" spans="1:9">
      <c r="A56" s="27" t="s">
        <v>11</v>
      </c>
      <c r="B56" s="16" t="str">
        <f>B450</f>
        <v>CHAJJA</v>
      </c>
      <c r="C56" s="97"/>
      <c r="H56" s="34"/>
    </row>
    <row r="57" spans="1:9">
      <c r="A57" s="27"/>
      <c r="B57" s="16"/>
      <c r="C57" s="97"/>
      <c r="H57" s="34"/>
    </row>
    <row r="58" spans="1:9">
      <c r="A58" s="27"/>
      <c r="B58" s="16" t="s">
        <v>128</v>
      </c>
      <c r="C58" s="97"/>
      <c r="H58" s="34"/>
    </row>
    <row r="59" spans="1:9">
      <c r="A59" s="27"/>
      <c r="B59" s="16"/>
      <c r="C59" s="97"/>
      <c r="H59" s="34"/>
    </row>
    <row r="60" spans="1:9">
      <c r="A60" s="15"/>
      <c r="B60" s="1" t="s">
        <v>90</v>
      </c>
      <c r="C60" s="97" t="s">
        <v>20</v>
      </c>
      <c r="D60" s="33">
        <v>0</v>
      </c>
      <c r="E60" s="33">
        <v>1</v>
      </c>
      <c r="G60" s="33">
        <f>D60*E60</f>
        <v>0</v>
      </c>
      <c r="H60" s="34"/>
    </row>
    <row r="61" spans="1:9">
      <c r="A61" s="15"/>
      <c r="B61" s="1" t="s">
        <v>10</v>
      </c>
      <c r="C61" s="97" t="s">
        <v>20</v>
      </c>
      <c r="D61" s="33">
        <f>G474</f>
        <v>5.2620000000000005</v>
      </c>
      <c r="E61" s="33">
        <v>1</v>
      </c>
      <c r="G61" s="33">
        <f>D61*E61</f>
        <v>5.2620000000000005</v>
      </c>
      <c r="H61" s="34"/>
    </row>
    <row r="62" spans="1:9">
      <c r="A62" s="15"/>
      <c r="B62" s="1" t="s">
        <v>17</v>
      </c>
      <c r="C62" s="97" t="s">
        <v>20</v>
      </c>
      <c r="D62" s="33">
        <f>G499</f>
        <v>4.5060000000000002</v>
      </c>
      <c r="E62" s="33">
        <v>1</v>
      </c>
      <c r="G62" s="33">
        <f t="shared" ref="G62:G64" si="4">D62*E62</f>
        <v>4.5060000000000002</v>
      </c>
      <c r="H62" s="34"/>
    </row>
    <row r="63" spans="1:9">
      <c r="A63" s="15"/>
      <c r="B63" s="1" t="s">
        <v>23</v>
      </c>
      <c r="C63" s="97" t="s">
        <v>20</v>
      </c>
      <c r="D63" s="33">
        <f>G520</f>
        <v>2.7480000000000007</v>
      </c>
      <c r="E63" s="33">
        <v>1</v>
      </c>
      <c r="G63" s="33">
        <f t="shared" si="4"/>
        <v>2.7480000000000007</v>
      </c>
      <c r="H63" s="34"/>
    </row>
    <row r="64" spans="1:9">
      <c r="A64" s="15"/>
      <c r="B64" s="1" t="s">
        <v>50</v>
      </c>
      <c r="C64" s="97" t="s">
        <v>20</v>
      </c>
      <c r="E64" s="33">
        <v>1</v>
      </c>
      <c r="G64" s="33">
        <f t="shared" si="4"/>
        <v>0</v>
      </c>
      <c r="H64" s="34"/>
    </row>
    <row r="65" spans="1:8">
      <c r="A65" s="15"/>
      <c r="H65" s="34"/>
    </row>
    <row r="66" spans="1:8">
      <c r="A66" s="57"/>
      <c r="B66" s="75" t="s">
        <v>9</v>
      </c>
      <c r="C66" s="76" t="str">
        <f>C61</f>
        <v>Cum</v>
      </c>
      <c r="D66" s="77"/>
      <c r="E66" s="77"/>
      <c r="F66" s="78"/>
      <c r="G66" s="79">
        <f>SUM(G60:G65)</f>
        <v>12.516000000000002</v>
      </c>
      <c r="H66" s="58">
        <f>ROUNDUP(G66*1.05,0)</f>
        <v>14</v>
      </c>
    </row>
    <row r="67" spans="1:8">
      <c r="A67" s="4"/>
      <c r="B67" s="112"/>
      <c r="C67" s="98"/>
      <c r="D67" s="95"/>
      <c r="E67" s="95"/>
      <c r="F67" s="96"/>
      <c r="G67" s="99"/>
      <c r="H67" s="80"/>
    </row>
    <row r="68" spans="1:8">
      <c r="A68" s="4"/>
      <c r="B68" s="16" t="s">
        <v>129</v>
      </c>
      <c r="C68" s="98"/>
      <c r="D68" s="95"/>
      <c r="E68" s="95"/>
      <c r="F68" s="96"/>
      <c r="G68" s="99"/>
      <c r="H68" s="80"/>
    </row>
    <row r="69" spans="1:8">
      <c r="A69" s="4"/>
      <c r="B69" s="112"/>
      <c r="C69" s="98"/>
      <c r="D69" s="95"/>
      <c r="E69" s="95"/>
      <c r="F69" s="96"/>
      <c r="G69" s="99"/>
      <c r="H69" s="80"/>
    </row>
    <row r="70" spans="1:8">
      <c r="A70" s="15"/>
      <c r="B70" s="1" t="s">
        <v>10</v>
      </c>
      <c r="C70" s="97" t="s">
        <v>20</v>
      </c>
      <c r="D70" s="33">
        <f>G538</f>
        <v>1.6139999999999999</v>
      </c>
      <c r="E70" s="33">
        <v>1</v>
      </c>
      <c r="G70" s="33">
        <f>D70*E70</f>
        <v>1.6139999999999999</v>
      </c>
      <c r="H70" s="34"/>
    </row>
    <row r="71" spans="1:8">
      <c r="A71" s="15"/>
      <c r="B71" s="1" t="s">
        <v>17</v>
      </c>
      <c r="C71" s="97" t="s">
        <v>20</v>
      </c>
      <c r="D71" s="33">
        <f>G556</f>
        <v>2.2065000000000001</v>
      </c>
      <c r="E71" s="33">
        <v>1</v>
      </c>
      <c r="G71" s="33">
        <f t="shared" ref="G71:G73" si="5">D71*E71</f>
        <v>2.2065000000000001</v>
      </c>
      <c r="H71" s="34"/>
    </row>
    <row r="72" spans="1:8">
      <c r="A72" s="15"/>
      <c r="B72" s="1" t="s">
        <v>23</v>
      </c>
      <c r="C72" s="97" t="s">
        <v>20</v>
      </c>
      <c r="D72" s="33">
        <f>G572</f>
        <v>1.0740000000000001</v>
      </c>
      <c r="E72" s="33">
        <v>1</v>
      </c>
      <c r="G72" s="33">
        <f t="shared" si="5"/>
        <v>1.0740000000000001</v>
      </c>
      <c r="H72" s="34"/>
    </row>
    <row r="73" spans="1:8">
      <c r="A73" s="15"/>
      <c r="B73" s="1" t="s">
        <v>50</v>
      </c>
      <c r="C73" s="97" t="s">
        <v>20</v>
      </c>
      <c r="E73" s="33">
        <v>1</v>
      </c>
      <c r="G73" s="33">
        <f t="shared" si="5"/>
        <v>0</v>
      </c>
      <c r="H73" s="34"/>
    </row>
    <row r="74" spans="1:8">
      <c r="A74" s="15"/>
      <c r="H74" s="34"/>
    </row>
    <row r="75" spans="1:8">
      <c r="A75" s="57"/>
      <c r="B75" s="75" t="s">
        <v>9</v>
      </c>
      <c r="C75" s="76" t="str">
        <f>C70</f>
        <v>Cum</v>
      </c>
      <c r="D75" s="77"/>
      <c r="E75" s="77"/>
      <c r="F75" s="78"/>
      <c r="G75" s="79">
        <f>SUM(G70:G74)</f>
        <v>4.8944999999999999</v>
      </c>
      <c r="H75" s="58">
        <f>ROUNDUP(G75*1.05,0)</f>
        <v>6</v>
      </c>
    </row>
    <row r="76" spans="1:8">
      <c r="A76" s="4"/>
      <c r="B76" s="112"/>
      <c r="C76" s="98"/>
      <c r="D76" s="95"/>
      <c r="E76" s="95"/>
      <c r="F76" s="96"/>
      <c r="G76" s="99"/>
      <c r="H76" s="80"/>
    </row>
    <row r="77" spans="1:8" s="5" customFormat="1">
      <c r="A77" s="14"/>
      <c r="B77" s="112"/>
      <c r="C77" s="94"/>
      <c r="D77" s="100"/>
      <c r="E77" s="100"/>
      <c r="F77" s="101"/>
      <c r="G77" s="100"/>
      <c r="H77" s="40"/>
    </row>
    <row r="78" spans="1:8">
      <c r="A78" s="27" t="s">
        <v>11</v>
      </c>
      <c r="B78" s="16" t="str">
        <f>B640</f>
        <v>RAISED STEPS DEMOLATION</v>
      </c>
      <c r="C78" s="97"/>
      <c r="H78" s="34"/>
    </row>
    <row r="79" spans="1:8">
      <c r="A79" s="27"/>
      <c r="B79" s="16"/>
      <c r="C79" s="97"/>
      <c r="H79" s="34"/>
    </row>
    <row r="80" spans="1:8">
      <c r="A80" s="15"/>
      <c r="B80" s="1" t="s">
        <v>90</v>
      </c>
      <c r="C80" s="97" t="s">
        <v>20</v>
      </c>
      <c r="D80" s="33">
        <v>0</v>
      </c>
      <c r="E80" s="33">
        <v>1</v>
      </c>
      <c r="G80" s="33">
        <f>D80*E80</f>
        <v>0</v>
      </c>
      <c r="H80" s="34"/>
    </row>
    <row r="81" spans="1:8">
      <c r="A81" s="15"/>
      <c r="B81" s="1" t="s">
        <v>10</v>
      </c>
      <c r="C81" s="97" t="s">
        <v>20</v>
      </c>
      <c r="D81" s="33">
        <f>G654</f>
        <v>209.79</v>
      </c>
      <c r="E81" s="33">
        <v>1</v>
      </c>
      <c r="G81" s="33">
        <f>D81*E81</f>
        <v>209.79</v>
      </c>
      <c r="H81" s="34"/>
    </row>
    <row r="82" spans="1:8">
      <c r="A82" s="15"/>
      <c r="B82" s="1" t="s">
        <v>17</v>
      </c>
      <c r="C82" s="97" t="s">
        <v>20</v>
      </c>
      <c r="D82" s="33">
        <f>G665</f>
        <v>6.1800000000000006</v>
      </c>
      <c r="E82" s="33">
        <v>1</v>
      </c>
      <c r="G82" s="33">
        <f t="shared" ref="G82:G84" si="6">D82*E82</f>
        <v>6.1800000000000006</v>
      </c>
      <c r="H82" s="34"/>
    </row>
    <row r="83" spans="1:8">
      <c r="A83" s="15"/>
      <c r="B83" s="1" t="s">
        <v>23</v>
      </c>
      <c r="C83" s="97" t="s">
        <v>20</v>
      </c>
      <c r="D83" s="33">
        <v>0</v>
      </c>
      <c r="E83" s="33">
        <v>1</v>
      </c>
      <c r="G83" s="33">
        <f t="shared" si="6"/>
        <v>0</v>
      </c>
      <c r="H83" s="34"/>
    </row>
    <row r="84" spans="1:8">
      <c r="A84" s="15"/>
      <c r="B84" s="1" t="s">
        <v>50</v>
      </c>
      <c r="C84" s="97" t="s">
        <v>20</v>
      </c>
      <c r="E84" s="33">
        <v>1</v>
      </c>
      <c r="G84" s="33">
        <f t="shared" si="6"/>
        <v>0</v>
      </c>
      <c r="H84" s="34"/>
    </row>
    <row r="85" spans="1:8">
      <c r="A85" s="15"/>
      <c r="H85" s="34"/>
    </row>
    <row r="86" spans="1:8">
      <c r="A86" s="57"/>
      <c r="B86" s="75" t="s">
        <v>9</v>
      </c>
      <c r="C86" s="76" t="str">
        <f>C81</f>
        <v>Cum</v>
      </c>
      <c r="D86" s="77"/>
      <c r="E86" s="77"/>
      <c r="F86" s="78"/>
      <c r="G86" s="79">
        <f>SUM(G80:G85)</f>
        <v>215.97</v>
      </c>
      <c r="H86" s="58">
        <f>ROUNDUP(G86*1.05,0)</f>
        <v>227</v>
      </c>
    </row>
    <row r="87" spans="1:8" s="5" customFormat="1">
      <c r="A87" s="27"/>
      <c r="B87" s="16"/>
      <c r="C87" s="94"/>
      <c r="D87" s="100"/>
      <c r="E87" s="100"/>
      <c r="F87" s="101"/>
      <c r="G87" s="100"/>
      <c r="H87" s="40"/>
    </row>
    <row r="88" spans="1:8">
      <c r="A88" s="27" t="s">
        <v>11</v>
      </c>
      <c r="B88" s="16" t="str">
        <f>B717</f>
        <v>WALL DEMOLATION</v>
      </c>
      <c r="C88" s="97"/>
      <c r="H88" s="34"/>
    </row>
    <row r="89" spans="1:8">
      <c r="A89" s="27"/>
      <c r="B89" s="16"/>
      <c r="C89" s="97"/>
      <c r="H89" s="34"/>
    </row>
    <row r="90" spans="1:8">
      <c r="A90" s="27"/>
      <c r="B90" s="16" t="s">
        <v>128</v>
      </c>
      <c r="C90" s="97"/>
      <c r="H90" s="34"/>
    </row>
    <row r="91" spans="1:8">
      <c r="A91" s="27"/>
      <c r="B91" s="16"/>
      <c r="C91" s="97"/>
      <c r="H91" s="34"/>
    </row>
    <row r="92" spans="1:8">
      <c r="A92" s="15"/>
      <c r="B92" s="1" t="s">
        <v>90</v>
      </c>
      <c r="C92" s="97" t="s">
        <v>20</v>
      </c>
      <c r="D92" s="33">
        <f>G747</f>
        <v>80.879352000000011</v>
      </c>
      <c r="E92" s="33">
        <v>1</v>
      </c>
      <c r="G92" s="33">
        <f>D92*E92</f>
        <v>80.879352000000011</v>
      </c>
      <c r="H92" s="34"/>
    </row>
    <row r="93" spans="1:8">
      <c r="A93" s="15"/>
      <c r="B93" s="1" t="s">
        <v>10</v>
      </c>
      <c r="C93" s="97" t="s">
        <v>20</v>
      </c>
      <c r="D93" s="33">
        <f>G889</f>
        <v>393.55878519999987</v>
      </c>
      <c r="E93" s="33">
        <v>1</v>
      </c>
      <c r="G93" s="33">
        <f>D93-102.53</f>
        <v>291.0287851999999</v>
      </c>
      <c r="H93" s="34"/>
    </row>
    <row r="94" spans="1:8">
      <c r="A94" s="15"/>
      <c r="B94" s="1" t="s">
        <v>17</v>
      </c>
      <c r="C94" s="97" t="s">
        <v>20</v>
      </c>
      <c r="D94" s="33">
        <f>G1024</f>
        <v>366.00790519999993</v>
      </c>
      <c r="E94" s="33">
        <v>1</v>
      </c>
      <c r="G94" s="33">
        <f>D94-102.53</f>
        <v>263.4779051999999</v>
      </c>
      <c r="H94" s="34"/>
    </row>
    <row r="95" spans="1:8">
      <c r="A95" s="15"/>
      <c r="B95" s="1" t="s">
        <v>23</v>
      </c>
      <c r="C95" s="97" t="s">
        <v>20</v>
      </c>
      <c r="D95" s="33">
        <f>G1159</f>
        <v>366.00790519999993</v>
      </c>
      <c r="E95" s="33">
        <v>1</v>
      </c>
      <c r="G95" s="33">
        <f>D95-102.53</f>
        <v>263.4779051999999</v>
      </c>
      <c r="H95" s="34"/>
    </row>
    <row r="96" spans="1:8">
      <c r="A96" s="15"/>
      <c r="B96" s="1" t="s">
        <v>50</v>
      </c>
      <c r="C96" s="97" t="s">
        <v>20</v>
      </c>
      <c r="D96" s="33">
        <v>0</v>
      </c>
      <c r="E96" s="33">
        <v>1</v>
      </c>
      <c r="G96" s="33">
        <f t="shared" ref="G96" si="7">D96*E96</f>
        <v>0</v>
      </c>
      <c r="H96" s="34"/>
    </row>
    <row r="97" spans="1:8">
      <c r="A97" s="15"/>
      <c r="H97" s="34"/>
    </row>
    <row r="98" spans="1:8">
      <c r="A98" s="57"/>
      <c r="B98" s="75" t="s">
        <v>9</v>
      </c>
      <c r="C98" s="76" t="str">
        <f>C93</f>
        <v>Cum</v>
      </c>
      <c r="D98" s="77"/>
      <c r="E98" s="77"/>
      <c r="F98" s="78"/>
      <c r="G98" s="79">
        <f>SUM(G92:G97)</f>
        <v>898.86394759999973</v>
      </c>
      <c r="H98" s="58">
        <f>ROUNDUP(G98*1.05,0)</f>
        <v>944</v>
      </c>
    </row>
    <row r="99" spans="1:8">
      <c r="A99" s="4"/>
      <c r="B99" s="112"/>
      <c r="C99" s="98"/>
      <c r="D99" s="95"/>
      <c r="E99" s="95"/>
      <c r="F99" s="96"/>
      <c r="G99" s="99"/>
      <c r="H99" s="80"/>
    </row>
    <row r="100" spans="1:8">
      <c r="A100" s="4"/>
      <c r="B100" s="16" t="s">
        <v>129</v>
      </c>
      <c r="C100" s="98"/>
      <c r="D100" s="95"/>
      <c r="E100" s="95"/>
      <c r="F100" s="96"/>
      <c r="G100" s="99"/>
      <c r="H100" s="80"/>
    </row>
    <row r="101" spans="1:8">
      <c r="A101" s="4"/>
      <c r="B101" s="112"/>
      <c r="C101" s="98"/>
      <c r="D101" s="95"/>
      <c r="E101" s="95"/>
      <c r="F101" s="96"/>
      <c r="G101" s="99"/>
      <c r="H101" s="80"/>
    </row>
    <row r="102" spans="1:8">
      <c r="A102" s="15"/>
      <c r="B102" s="1" t="s">
        <v>90</v>
      </c>
      <c r="C102" s="97" t="s">
        <v>20</v>
      </c>
      <c r="E102" s="33">
        <v>1</v>
      </c>
      <c r="G102" s="33">
        <f>D102*E102</f>
        <v>0</v>
      </c>
      <c r="H102" s="34"/>
    </row>
    <row r="103" spans="1:8">
      <c r="A103" s="15"/>
      <c r="B103" s="1" t="s">
        <v>10</v>
      </c>
      <c r="C103" s="97" t="s">
        <v>20</v>
      </c>
      <c r="D103" s="33">
        <f>G1203</f>
        <v>102.590908</v>
      </c>
      <c r="E103" s="33">
        <v>1</v>
      </c>
      <c r="G103" s="33">
        <f>D103*E103</f>
        <v>102.590908</v>
      </c>
      <c r="H103" s="34"/>
    </row>
    <row r="104" spans="1:8">
      <c r="A104" s="15"/>
      <c r="B104" s="1" t="s">
        <v>17</v>
      </c>
      <c r="C104" s="97" t="s">
        <v>20</v>
      </c>
      <c r="D104" s="33">
        <f>G1246</f>
        <v>102.52972799999999</v>
      </c>
      <c r="E104" s="33">
        <v>1</v>
      </c>
      <c r="G104" s="33">
        <f t="shared" ref="G104:G106" si="8">D104*E104</f>
        <v>102.52972799999999</v>
      </c>
      <c r="H104" s="34"/>
    </row>
    <row r="105" spans="1:8">
      <c r="A105" s="15"/>
      <c r="B105" s="1" t="s">
        <v>23</v>
      </c>
      <c r="C105" s="97" t="s">
        <v>20</v>
      </c>
      <c r="D105" s="33">
        <f>G1290</f>
        <v>102.52972799999999</v>
      </c>
      <c r="E105" s="33">
        <v>1</v>
      </c>
      <c r="G105" s="33">
        <f t="shared" si="8"/>
        <v>102.52972799999999</v>
      </c>
      <c r="H105" s="34"/>
    </row>
    <row r="106" spans="1:8">
      <c r="A106" s="15"/>
      <c r="B106" s="1" t="s">
        <v>50</v>
      </c>
      <c r="C106" s="97" t="s">
        <v>20</v>
      </c>
      <c r="E106" s="33">
        <v>1</v>
      </c>
      <c r="G106" s="33">
        <f t="shared" si="8"/>
        <v>0</v>
      </c>
      <c r="H106" s="34"/>
    </row>
    <row r="107" spans="1:8">
      <c r="A107" s="15"/>
      <c r="H107" s="34"/>
    </row>
    <row r="108" spans="1:8">
      <c r="A108" s="57"/>
      <c r="B108" s="75" t="s">
        <v>9</v>
      </c>
      <c r="C108" s="76" t="str">
        <f>C103</f>
        <v>Cum</v>
      </c>
      <c r="D108" s="77"/>
      <c r="E108" s="77"/>
      <c r="F108" s="78"/>
      <c r="G108" s="79">
        <f>SUM(G102:G107)</f>
        <v>307.65036399999997</v>
      </c>
      <c r="H108" s="58">
        <f>ROUNDUP(G108*1.05,0)</f>
        <v>324</v>
      </c>
    </row>
    <row r="109" spans="1:8">
      <c r="A109" s="4"/>
      <c r="B109" s="112"/>
      <c r="C109" s="98"/>
      <c r="D109" s="95"/>
      <c r="E109" s="95"/>
      <c r="F109" s="96"/>
      <c r="G109" s="99"/>
      <c r="H109" s="80"/>
    </row>
    <row r="110" spans="1:8">
      <c r="A110" s="27" t="s">
        <v>11</v>
      </c>
      <c r="B110" s="16" t="str">
        <f>B1468</f>
        <v>FLOORING DEMOLATION</v>
      </c>
      <c r="C110" s="97"/>
      <c r="H110" s="34"/>
    </row>
    <row r="111" spans="1:8">
      <c r="A111" s="27" t="s">
        <v>47</v>
      </c>
      <c r="B111" s="16" t="s">
        <v>148</v>
      </c>
      <c r="C111" s="97"/>
      <c r="H111" s="34"/>
    </row>
    <row r="112" spans="1:8">
      <c r="A112" s="27"/>
      <c r="B112" s="16"/>
      <c r="C112" s="97"/>
      <c r="H112" s="34"/>
    </row>
    <row r="113" spans="1:8">
      <c r="A113" s="15"/>
      <c r="B113" s="1" t="s">
        <v>90</v>
      </c>
      <c r="C113" s="97" t="s">
        <v>3</v>
      </c>
      <c r="D113" s="33">
        <f>G1480</f>
        <v>295</v>
      </c>
      <c r="E113" s="33">
        <v>1</v>
      </c>
      <c r="G113" s="33">
        <f>D113*E113</f>
        <v>295</v>
      </c>
      <c r="H113" s="34"/>
    </row>
    <row r="114" spans="1:8">
      <c r="A114" s="15"/>
      <c r="B114" s="1" t="s">
        <v>10</v>
      </c>
      <c r="C114" s="97" t="s">
        <v>3</v>
      </c>
      <c r="D114" s="33">
        <f>G1493</f>
        <v>1093.5899999999999</v>
      </c>
      <c r="E114" s="33">
        <v>1</v>
      </c>
      <c r="G114" s="33">
        <f>D114*E114</f>
        <v>1093.5899999999999</v>
      </c>
      <c r="H114" s="34"/>
    </row>
    <row r="115" spans="1:8">
      <c r="A115" s="15"/>
      <c r="B115" s="1" t="s">
        <v>17</v>
      </c>
      <c r="C115" s="97" t="s">
        <v>3</v>
      </c>
      <c r="D115" s="33">
        <f>G1505</f>
        <v>1093.5899999999999</v>
      </c>
      <c r="E115" s="33">
        <v>1</v>
      </c>
      <c r="G115" s="33">
        <f t="shared" ref="G115:G117" si="9">D115*E115</f>
        <v>1093.5899999999999</v>
      </c>
      <c r="H115" s="34"/>
    </row>
    <row r="116" spans="1:8">
      <c r="A116" s="15"/>
      <c r="B116" s="1" t="s">
        <v>23</v>
      </c>
      <c r="C116" s="97" t="s">
        <v>3</v>
      </c>
      <c r="D116" s="33">
        <f>G1517</f>
        <v>1093.5899999999999</v>
      </c>
      <c r="E116" s="33">
        <v>1</v>
      </c>
      <c r="G116" s="33">
        <f t="shared" si="9"/>
        <v>1093.5899999999999</v>
      </c>
      <c r="H116" s="34"/>
    </row>
    <row r="117" spans="1:8">
      <c r="A117" s="15"/>
      <c r="B117" s="1" t="s">
        <v>50</v>
      </c>
      <c r="C117" s="97" t="s">
        <v>3</v>
      </c>
      <c r="D117" s="33">
        <v>0</v>
      </c>
      <c r="E117" s="33">
        <v>1</v>
      </c>
      <c r="G117" s="33">
        <f t="shared" si="9"/>
        <v>0</v>
      </c>
      <c r="H117" s="34"/>
    </row>
    <row r="118" spans="1:8">
      <c r="A118" s="15"/>
      <c r="H118" s="34"/>
    </row>
    <row r="119" spans="1:8">
      <c r="A119" s="57"/>
      <c r="B119" s="75" t="s">
        <v>9</v>
      </c>
      <c r="C119" s="76" t="str">
        <f>C114</f>
        <v>Sqm</v>
      </c>
      <c r="D119" s="77"/>
      <c r="E119" s="77"/>
      <c r="F119" s="78"/>
      <c r="G119" s="79">
        <f>SUM(G113:G118)</f>
        <v>3575.7699999999995</v>
      </c>
      <c r="H119" s="58">
        <f>ROUNDUP(G119*1.05,0)</f>
        <v>3755</v>
      </c>
    </row>
    <row r="120" spans="1:8">
      <c r="A120" s="4"/>
      <c r="B120" s="112"/>
      <c r="C120" s="98"/>
      <c r="D120" s="95"/>
      <c r="E120" s="95"/>
      <c r="F120" s="96"/>
      <c r="G120" s="99"/>
      <c r="H120" s="80"/>
    </row>
    <row r="121" spans="1:8">
      <c r="A121" s="27" t="s">
        <v>47</v>
      </c>
      <c r="B121" s="16" t="s">
        <v>149</v>
      </c>
      <c r="C121" s="97"/>
      <c r="H121" s="34"/>
    </row>
    <row r="122" spans="1:8">
      <c r="A122" s="27"/>
      <c r="B122" s="16"/>
      <c r="C122" s="97"/>
      <c r="H122" s="34"/>
    </row>
    <row r="123" spans="1:8">
      <c r="A123" s="15"/>
      <c r="B123" s="1" t="s">
        <v>90</v>
      </c>
      <c r="C123" s="97" t="s">
        <v>3</v>
      </c>
      <c r="D123" s="33">
        <v>0</v>
      </c>
      <c r="E123" s="33">
        <v>1</v>
      </c>
      <c r="G123" s="33">
        <f>D123*E123</f>
        <v>0</v>
      </c>
      <c r="H123" s="34"/>
    </row>
    <row r="124" spans="1:8">
      <c r="A124" s="15"/>
      <c r="B124" s="1" t="s">
        <v>10</v>
      </c>
      <c r="C124" s="97" t="s">
        <v>3</v>
      </c>
      <c r="D124" s="33">
        <f>G1532</f>
        <v>741.41000000000008</v>
      </c>
      <c r="E124" s="33">
        <v>1</v>
      </c>
      <c r="G124" s="33">
        <f>D124*E124</f>
        <v>741.41000000000008</v>
      </c>
      <c r="H124" s="34"/>
    </row>
    <row r="125" spans="1:8">
      <c r="A125" s="15"/>
      <c r="B125" s="1" t="s">
        <v>17</v>
      </c>
      <c r="C125" s="97" t="s">
        <v>3</v>
      </c>
      <c r="D125" s="33">
        <f>G1545</f>
        <v>741.41000000000008</v>
      </c>
      <c r="E125" s="33">
        <v>1</v>
      </c>
      <c r="G125" s="33">
        <f t="shared" ref="G125:G127" si="10">D125*E125</f>
        <v>741.41000000000008</v>
      </c>
      <c r="H125" s="34"/>
    </row>
    <row r="126" spans="1:8">
      <c r="A126" s="15"/>
      <c r="B126" s="1" t="s">
        <v>23</v>
      </c>
      <c r="C126" s="97" t="s">
        <v>3</v>
      </c>
      <c r="D126" s="33">
        <f>G1557</f>
        <v>405.18</v>
      </c>
      <c r="E126" s="33">
        <v>1</v>
      </c>
      <c r="G126" s="33">
        <f t="shared" si="10"/>
        <v>405.18</v>
      </c>
      <c r="H126" s="34"/>
    </row>
    <row r="127" spans="1:8">
      <c r="A127" s="15"/>
      <c r="B127" s="1" t="s">
        <v>50</v>
      </c>
      <c r="C127" s="97" t="s">
        <v>3</v>
      </c>
      <c r="D127" s="33">
        <v>0</v>
      </c>
      <c r="E127" s="33">
        <v>1</v>
      </c>
      <c r="G127" s="33">
        <f t="shared" si="10"/>
        <v>0</v>
      </c>
      <c r="H127" s="34"/>
    </row>
    <row r="128" spans="1:8">
      <c r="A128" s="15"/>
      <c r="H128" s="34"/>
    </row>
    <row r="129" spans="1:8">
      <c r="A129" s="57"/>
      <c r="B129" s="75" t="s">
        <v>9</v>
      </c>
      <c r="C129" s="76" t="str">
        <f>C124</f>
        <v>Sqm</v>
      </c>
      <c r="D129" s="77"/>
      <c r="E129" s="77"/>
      <c r="F129" s="78"/>
      <c r="G129" s="79">
        <f>SUM(G123:G128)</f>
        <v>1888.0000000000002</v>
      </c>
      <c r="H129" s="58">
        <f>ROUNDUP(G129*1.05,0)</f>
        <v>1983</v>
      </c>
    </row>
    <row r="130" spans="1:8">
      <c r="A130" s="4"/>
      <c r="B130" s="112"/>
      <c r="C130" s="98"/>
      <c r="D130" s="95"/>
      <c r="E130" s="95"/>
      <c r="F130" s="96"/>
      <c r="G130" s="99"/>
      <c r="H130" s="80"/>
    </row>
    <row r="131" spans="1:8">
      <c r="A131" s="4"/>
      <c r="B131" s="112" t="s">
        <v>130</v>
      </c>
      <c r="C131" s="98"/>
      <c r="D131" s="95"/>
      <c r="E131" s="95"/>
      <c r="F131" s="96"/>
      <c r="G131" s="99"/>
      <c r="H131" s="80"/>
    </row>
    <row r="132" spans="1:8">
      <c r="A132" s="4"/>
      <c r="B132" s="112" t="s">
        <v>149</v>
      </c>
      <c r="C132" s="98"/>
      <c r="D132" s="95"/>
      <c r="E132" s="95"/>
      <c r="F132" s="96"/>
      <c r="G132" s="99"/>
      <c r="H132" s="80"/>
    </row>
    <row r="133" spans="1:8">
      <c r="A133" s="4"/>
      <c r="B133" s="112"/>
      <c r="C133" s="98"/>
      <c r="D133" s="95"/>
      <c r="E133" s="95"/>
      <c r="F133" s="96"/>
      <c r="G133" s="99"/>
      <c r="H133" s="80"/>
    </row>
    <row r="134" spans="1:8">
      <c r="A134" s="15"/>
      <c r="B134" s="1" t="s">
        <v>10</v>
      </c>
      <c r="C134" s="97" t="s">
        <v>3</v>
      </c>
      <c r="D134" s="33">
        <v>204</v>
      </c>
      <c r="E134" s="33">
        <v>1</v>
      </c>
      <c r="G134" s="33">
        <f>D134*E134</f>
        <v>204</v>
      </c>
      <c r="H134" s="34"/>
    </row>
    <row r="135" spans="1:8">
      <c r="A135" s="15"/>
      <c r="H135" s="34"/>
    </row>
    <row r="136" spans="1:8">
      <c r="A136" s="57"/>
      <c r="B136" s="75" t="s">
        <v>9</v>
      </c>
      <c r="C136" s="76" t="str">
        <f>C134</f>
        <v>Sqm</v>
      </c>
      <c r="D136" s="77"/>
      <c r="E136" s="77"/>
      <c r="F136" s="78"/>
      <c r="G136" s="79">
        <f>SUM(G134:G135)</f>
        <v>204</v>
      </c>
      <c r="H136" s="58">
        <f>ROUNDUP(G136*1.05,0)</f>
        <v>215</v>
      </c>
    </row>
    <row r="137" spans="1:8">
      <c r="A137" s="27"/>
      <c r="B137" s="16"/>
      <c r="C137" s="97"/>
      <c r="H137" s="34"/>
    </row>
    <row r="138" spans="1:8">
      <c r="A138" s="4"/>
      <c r="B138" s="112" t="s">
        <v>160</v>
      </c>
      <c r="C138" s="98"/>
      <c r="D138" s="95"/>
      <c r="E138" s="95"/>
      <c r="F138" s="96"/>
      <c r="G138" s="99"/>
      <c r="H138" s="80"/>
    </row>
    <row r="139" spans="1:8">
      <c r="A139" s="4"/>
      <c r="B139" s="112" t="s">
        <v>148</v>
      </c>
      <c r="C139" s="98"/>
      <c r="D139" s="95"/>
      <c r="E139" s="95"/>
      <c r="F139" s="96"/>
      <c r="G139" s="99"/>
      <c r="H139" s="80"/>
    </row>
    <row r="140" spans="1:8">
      <c r="A140" s="15"/>
      <c r="B140" s="1" t="s">
        <v>90</v>
      </c>
      <c r="C140" s="97" t="s">
        <v>3</v>
      </c>
      <c r="D140" s="33">
        <v>0</v>
      </c>
      <c r="E140" s="33">
        <v>1</v>
      </c>
      <c r="G140" s="33">
        <f>D140*E140</f>
        <v>0</v>
      </c>
      <c r="H140" s="34"/>
    </row>
    <row r="141" spans="1:8">
      <c r="A141" s="15"/>
      <c r="B141" s="1" t="s">
        <v>10</v>
      </c>
      <c r="C141" s="97" t="s">
        <v>3</v>
      </c>
      <c r="D141" s="33">
        <f>G676</f>
        <v>1.575</v>
      </c>
      <c r="E141" s="33">
        <v>1</v>
      </c>
      <c r="G141" s="33">
        <f>D141*E141</f>
        <v>1.575</v>
      </c>
      <c r="H141" s="34"/>
    </row>
    <row r="142" spans="1:8">
      <c r="A142" s="15"/>
      <c r="B142" s="1" t="s">
        <v>17</v>
      </c>
      <c r="C142" s="97" t="s">
        <v>3</v>
      </c>
      <c r="D142" s="33">
        <v>0</v>
      </c>
      <c r="E142" s="33">
        <v>1</v>
      </c>
      <c r="G142" s="33">
        <f t="shared" ref="G142:G144" si="11">D142*E142</f>
        <v>0</v>
      </c>
      <c r="H142" s="34"/>
    </row>
    <row r="143" spans="1:8">
      <c r="A143" s="15"/>
      <c r="B143" s="1" t="s">
        <v>23</v>
      </c>
      <c r="C143" s="97" t="s">
        <v>3</v>
      </c>
      <c r="D143" s="33">
        <f>G685</f>
        <v>1.575</v>
      </c>
      <c r="E143" s="33">
        <v>1</v>
      </c>
      <c r="G143" s="33">
        <f t="shared" si="11"/>
        <v>1.575</v>
      </c>
      <c r="H143" s="34"/>
    </row>
    <row r="144" spans="1:8">
      <c r="A144" s="15"/>
      <c r="B144" s="1" t="s">
        <v>50</v>
      </c>
      <c r="C144" s="97" t="s">
        <v>3</v>
      </c>
      <c r="D144" s="33">
        <v>0</v>
      </c>
      <c r="E144" s="33">
        <v>1</v>
      </c>
      <c r="G144" s="33">
        <f t="shared" si="11"/>
        <v>0</v>
      </c>
      <c r="H144" s="34"/>
    </row>
    <row r="145" spans="1:8">
      <c r="A145" s="15"/>
      <c r="H145" s="34"/>
    </row>
    <row r="146" spans="1:8">
      <c r="A146" s="57"/>
      <c r="B146" s="75" t="s">
        <v>9</v>
      </c>
      <c r="C146" s="76" t="str">
        <f>C141</f>
        <v>Sqm</v>
      </c>
      <c r="D146" s="77"/>
      <c r="E146" s="77"/>
      <c r="F146" s="78"/>
      <c r="G146" s="79">
        <f>SUM(G140:G145)</f>
        <v>3.15</v>
      </c>
      <c r="H146" s="58">
        <f>ROUNDUP(G146*1.05,0)</f>
        <v>4</v>
      </c>
    </row>
    <row r="147" spans="1:8" s="5" customFormat="1">
      <c r="A147" s="27"/>
      <c r="B147" s="16"/>
      <c r="C147" s="94"/>
      <c r="D147" s="100"/>
      <c r="E147" s="100"/>
      <c r="F147" s="101"/>
      <c r="G147" s="100"/>
      <c r="H147" s="40"/>
    </row>
    <row r="148" spans="1:8">
      <c r="A148" s="4"/>
      <c r="B148" s="112" t="s">
        <v>149</v>
      </c>
      <c r="C148" s="98"/>
      <c r="D148" s="95"/>
      <c r="E148" s="95"/>
      <c r="F148" s="96"/>
      <c r="G148" s="99"/>
      <c r="H148" s="80"/>
    </row>
    <row r="149" spans="1:8">
      <c r="A149" s="15"/>
      <c r="B149" s="1" t="s">
        <v>90</v>
      </c>
      <c r="C149" s="97" t="s">
        <v>3</v>
      </c>
      <c r="D149" s="33">
        <v>0</v>
      </c>
      <c r="E149" s="33">
        <v>1</v>
      </c>
      <c r="G149" s="33">
        <f>D149*E149</f>
        <v>0</v>
      </c>
      <c r="H149" s="34"/>
    </row>
    <row r="150" spans="1:8">
      <c r="A150" s="15"/>
      <c r="B150" s="1" t="s">
        <v>10</v>
      </c>
      <c r="C150" s="97" t="s">
        <v>3</v>
      </c>
      <c r="D150" s="33">
        <f>G695</f>
        <v>1.4136</v>
      </c>
      <c r="E150" s="33">
        <v>1</v>
      </c>
      <c r="G150" s="33">
        <f>D150*E150</f>
        <v>1.4136</v>
      </c>
      <c r="H150" s="34"/>
    </row>
    <row r="151" spans="1:8">
      <c r="A151" s="15"/>
      <c r="B151" s="1" t="s">
        <v>17</v>
      </c>
      <c r="C151" s="97" t="s">
        <v>3</v>
      </c>
      <c r="D151" s="33">
        <f>G704</f>
        <v>1.4136</v>
      </c>
      <c r="E151" s="33">
        <v>1</v>
      </c>
      <c r="G151" s="33">
        <f t="shared" ref="G151:G153" si="12">D151*E151</f>
        <v>1.4136</v>
      </c>
      <c r="H151" s="34"/>
    </row>
    <row r="152" spans="1:8">
      <c r="A152" s="15"/>
      <c r="B152" s="1" t="s">
        <v>23</v>
      </c>
      <c r="C152" s="97" t="s">
        <v>3</v>
      </c>
      <c r="D152" s="33">
        <f>G713</f>
        <v>1.4136</v>
      </c>
      <c r="E152" s="33">
        <v>1</v>
      </c>
      <c r="G152" s="33">
        <f t="shared" si="12"/>
        <v>1.4136</v>
      </c>
      <c r="H152" s="34"/>
    </row>
    <row r="153" spans="1:8">
      <c r="A153" s="15"/>
      <c r="B153" s="1" t="s">
        <v>50</v>
      </c>
      <c r="C153" s="97" t="s">
        <v>3</v>
      </c>
      <c r="E153" s="33">
        <v>1</v>
      </c>
      <c r="G153" s="33">
        <f t="shared" si="12"/>
        <v>0</v>
      </c>
      <c r="H153" s="34"/>
    </row>
    <row r="154" spans="1:8">
      <c r="A154" s="15"/>
      <c r="H154" s="34"/>
    </row>
    <row r="155" spans="1:8">
      <c r="A155" s="57"/>
      <c r="B155" s="75" t="s">
        <v>9</v>
      </c>
      <c r="C155" s="76" t="str">
        <f>C150</f>
        <v>Sqm</v>
      </c>
      <c r="D155" s="77"/>
      <c r="E155" s="77"/>
      <c r="F155" s="78"/>
      <c r="G155" s="79">
        <f>SUM(G149:G154)</f>
        <v>4.2408000000000001</v>
      </c>
      <c r="H155" s="58">
        <f>ROUNDUP(G155*1.05,0)</f>
        <v>5</v>
      </c>
    </row>
    <row r="156" spans="1:8" s="5" customFormat="1">
      <c r="A156" s="27"/>
      <c r="B156" s="16"/>
      <c r="C156" s="94"/>
      <c r="D156" s="100"/>
      <c r="E156" s="100"/>
      <c r="F156" s="101"/>
      <c r="G156" s="100"/>
      <c r="H156" s="40"/>
    </row>
    <row r="157" spans="1:8">
      <c r="A157" s="27" t="s">
        <v>11</v>
      </c>
      <c r="B157" s="16" t="str">
        <f>B1560</f>
        <v>SINGLE LEAF DOOR DEMOLATION</v>
      </c>
      <c r="C157" s="97"/>
      <c r="H157" s="34"/>
    </row>
    <row r="158" spans="1:8">
      <c r="A158" s="27" t="s">
        <v>47</v>
      </c>
      <c r="B158" s="16" t="s">
        <v>148</v>
      </c>
      <c r="C158" s="97"/>
      <c r="H158" s="34"/>
    </row>
    <row r="159" spans="1:8">
      <c r="A159" s="27"/>
      <c r="B159" s="16"/>
      <c r="C159" s="97"/>
      <c r="H159" s="34"/>
    </row>
    <row r="160" spans="1:8">
      <c r="A160" s="15"/>
      <c r="B160" s="1" t="s">
        <v>90</v>
      </c>
      <c r="C160" s="97" t="s">
        <v>21</v>
      </c>
      <c r="D160" s="33">
        <f>G1571</f>
        <v>4</v>
      </c>
      <c r="E160" s="33">
        <v>1</v>
      </c>
      <c r="G160" s="33">
        <f>D160*E160</f>
        <v>4</v>
      </c>
      <c r="H160" s="34"/>
    </row>
    <row r="161" spans="1:8">
      <c r="A161" s="15"/>
      <c r="B161" s="1" t="s">
        <v>10</v>
      </c>
      <c r="C161" s="97" t="s">
        <v>21</v>
      </c>
      <c r="D161" s="33">
        <f>G1584</f>
        <v>23</v>
      </c>
      <c r="E161" s="33">
        <v>1</v>
      </c>
      <c r="G161" s="33">
        <f>D161*E161</f>
        <v>23</v>
      </c>
      <c r="H161" s="34"/>
    </row>
    <row r="162" spans="1:8">
      <c r="A162" s="15"/>
      <c r="B162" s="1" t="s">
        <v>17</v>
      </c>
      <c r="C162" s="97" t="s">
        <v>21</v>
      </c>
      <c r="D162" s="33">
        <f>G1595</f>
        <v>25</v>
      </c>
      <c r="E162" s="33">
        <v>1</v>
      </c>
      <c r="G162" s="33">
        <f t="shared" ref="G162:G164" si="13">D162*E162</f>
        <v>25</v>
      </c>
      <c r="H162" s="34"/>
    </row>
    <row r="163" spans="1:8">
      <c r="A163" s="15"/>
      <c r="B163" s="1" t="s">
        <v>23</v>
      </c>
      <c r="C163" s="97" t="s">
        <v>21</v>
      </c>
      <c r="D163" s="33">
        <f>G1606</f>
        <v>25</v>
      </c>
      <c r="E163" s="33">
        <v>1</v>
      </c>
      <c r="G163" s="33">
        <f t="shared" si="13"/>
        <v>25</v>
      </c>
      <c r="H163" s="34"/>
    </row>
    <row r="164" spans="1:8">
      <c r="A164" s="15"/>
      <c r="B164" s="1" t="s">
        <v>50</v>
      </c>
      <c r="C164" s="97" t="s">
        <v>21</v>
      </c>
      <c r="D164" s="33">
        <v>0</v>
      </c>
      <c r="E164" s="33">
        <v>1</v>
      </c>
      <c r="G164" s="33">
        <f t="shared" si="13"/>
        <v>0</v>
      </c>
      <c r="H164" s="34"/>
    </row>
    <row r="165" spans="1:8">
      <c r="A165" s="15"/>
      <c r="H165" s="34"/>
    </row>
    <row r="166" spans="1:8">
      <c r="A166" s="57"/>
      <c r="B166" s="75" t="s">
        <v>9</v>
      </c>
      <c r="C166" s="76" t="str">
        <f>C161</f>
        <v>No</v>
      </c>
      <c r="D166" s="77"/>
      <c r="E166" s="77"/>
      <c r="F166" s="78"/>
      <c r="G166" s="79">
        <f>SUM(G160:G165)</f>
        <v>77</v>
      </c>
      <c r="H166" s="58">
        <f>ROUNDUP(G166*1,0)</f>
        <v>77</v>
      </c>
    </row>
    <row r="167" spans="1:8" s="5" customFormat="1">
      <c r="A167" s="27"/>
      <c r="B167" s="16"/>
      <c r="C167" s="94"/>
      <c r="D167" s="100"/>
      <c r="E167" s="100"/>
      <c r="F167" s="101"/>
      <c r="G167" s="100"/>
      <c r="H167" s="40"/>
    </row>
    <row r="168" spans="1:8">
      <c r="A168" s="27" t="s">
        <v>47</v>
      </c>
      <c r="B168" s="16" t="s">
        <v>149</v>
      </c>
      <c r="C168" s="97"/>
      <c r="H168" s="34"/>
    </row>
    <row r="169" spans="1:8">
      <c r="A169" s="27"/>
      <c r="B169" s="16"/>
      <c r="C169" s="97"/>
      <c r="H169" s="34"/>
    </row>
    <row r="170" spans="1:8">
      <c r="A170" s="15"/>
      <c r="B170" s="1" t="s">
        <v>90</v>
      </c>
      <c r="C170" s="97" t="s">
        <v>21</v>
      </c>
      <c r="D170" s="33">
        <v>0</v>
      </c>
      <c r="E170" s="33">
        <v>1</v>
      </c>
      <c r="G170" s="33">
        <f>D170*E170</f>
        <v>0</v>
      </c>
      <c r="H170" s="34"/>
    </row>
    <row r="171" spans="1:8">
      <c r="A171" s="15"/>
      <c r="B171" s="1" t="s">
        <v>10</v>
      </c>
      <c r="C171" s="97" t="s">
        <v>21</v>
      </c>
      <c r="D171" s="33">
        <f>G1621</f>
        <v>13</v>
      </c>
      <c r="E171" s="33">
        <v>1</v>
      </c>
      <c r="G171" s="33">
        <f>D171*E171</f>
        <v>13</v>
      </c>
      <c r="H171" s="34"/>
    </row>
    <row r="172" spans="1:8">
      <c r="A172" s="15"/>
      <c r="B172" s="1" t="s">
        <v>17</v>
      </c>
      <c r="C172" s="97" t="s">
        <v>21</v>
      </c>
      <c r="D172" s="33">
        <f>G1632</f>
        <v>13</v>
      </c>
      <c r="E172" s="33">
        <v>1</v>
      </c>
      <c r="G172" s="33">
        <f t="shared" ref="G172:G174" si="14">D172*E172</f>
        <v>13</v>
      </c>
      <c r="H172" s="34"/>
    </row>
    <row r="173" spans="1:8">
      <c r="A173" s="15"/>
      <c r="B173" s="1" t="s">
        <v>23</v>
      </c>
      <c r="C173" s="97" t="s">
        <v>21</v>
      </c>
      <c r="D173" s="33">
        <f>G1643</f>
        <v>10</v>
      </c>
      <c r="E173" s="33">
        <v>1</v>
      </c>
      <c r="G173" s="33">
        <f t="shared" si="14"/>
        <v>10</v>
      </c>
      <c r="H173" s="34"/>
    </row>
    <row r="174" spans="1:8">
      <c r="A174" s="15"/>
      <c r="B174" s="1" t="s">
        <v>50</v>
      </c>
      <c r="C174" s="97" t="s">
        <v>21</v>
      </c>
      <c r="E174" s="33">
        <v>1</v>
      </c>
      <c r="G174" s="33">
        <f t="shared" si="14"/>
        <v>0</v>
      </c>
      <c r="H174" s="34"/>
    </row>
    <row r="175" spans="1:8">
      <c r="A175" s="15"/>
      <c r="H175" s="34"/>
    </row>
    <row r="176" spans="1:8">
      <c r="A176" s="57"/>
      <c r="B176" s="75" t="s">
        <v>9</v>
      </c>
      <c r="C176" s="76" t="str">
        <f>C171</f>
        <v>No</v>
      </c>
      <c r="D176" s="77"/>
      <c r="E176" s="77"/>
      <c r="F176" s="78"/>
      <c r="G176" s="79">
        <f>SUM(G170:G175)</f>
        <v>36</v>
      </c>
      <c r="H176" s="58">
        <f>ROUNDUP(G176*1,0)</f>
        <v>36</v>
      </c>
    </row>
    <row r="177" spans="1:8" s="5" customFormat="1">
      <c r="A177" s="27"/>
      <c r="B177" s="16"/>
      <c r="C177" s="94"/>
      <c r="D177" s="100"/>
      <c r="E177" s="100"/>
      <c r="F177" s="101"/>
      <c r="G177" s="100"/>
      <c r="H177" s="40"/>
    </row>
    <row r="178" spans="1:8">
      <c r="A178" s="27" t="s">
        <v>11</v>
      </c>
      <c r="B178" s="16" t="str">
        <f>B1646</f>
        <v>DOUBLE LEAF DOOR DEMOLATION</v>
      </c>
      <c r="C178" s="97"/>
      <c r="H178" s="34"/>
    </row>
    <row r="179" spans="1:8">
      <c r="A179" s="27" t="s">
        <v>47</v>
      </c>
      <c r="B179" s="16" t="s">
        <v>148</v>
      </c>
      <c r="C179" s="97"/>
      <c r="H179" s="34"/>
    </row>
    <row r="180" spans="1:8">
      <c r="A180" s="27"/>
      <c r="B180" s="16"/>
      <c r="C180" s="97"/>
      <c r="H180" s="34"/>
    </row>
    <row r="181" spans="1:8">
      <c r="A181" s="15"/>
      <c r="B181" s="1" t="s">
        <v>90</v>
      </c>
      <c r="C181" s="97" t="s">
        <v>21</v>
      </c>
      <c r="D181" s="33">
        <f>G1657</f>
        <v>4</v>
      </c>
      <c r="E181" s="33">
        <v>1</v>
      </c>
      <c r="G181" s="33">
        <f>D181*E181</f>
        <v>4</v>
      </c>
      <c r="H181" s="34"/>
    </row>
    <row r="182" spans="1:8">
      <c r="A182" s="15"/>
      <c r="B182" s="1" t="s">
        <v>10</v>
      </c>
      <c r="C182" s="97" t="s">
        <v>21</v>
      </c>
      <c r="D182" s="33">
        <f>G1669</f>
        <v>2</v>
      </c>
      <c r="E182" s="33">
        <v>1</v>
      </c>
      <c r="G182" s="33">
        <f>D182*E182</f>
        <v>2</v>
      </c>
      <c r="H182" s="34"/>
    </row>
    <row r="183" spans="1:8">
      <c r="A183" s="15"/>
      <c r="B183" s="1" t="s">
        <v>17</v>
      </c>
      <c r="C183" s="97" t="s">
        <v>21</v>
      </c>
      <c r="D183" s="33">
        <f>G1680</f>
        <v>4</v>
      </c>
      <c r="E183" s="33">
        <v>1</v>
      </c>
      <c r="G183" s="33">
        <f t="shared" ref="G183:G185" si="15">D183*E183</f>
        <v>4</v>
      </c>
      <c r="H183" s="34"/>
    </row>
    <row r="184" spans="1:8">
      <c r="A184" s="15"/>
      <c r="B184" s="1" t="s">
        <v>23</v>
      </c>
      <c r="C184" s="97" t="s">
        <v>21</v>
      </c>
      <c r="D184" s="33">
        <f>G1691</f>
        <v>2</v>
      </c>
      <c r="E184" s="33">
        <v>1</v>
      </c>
      <c r="G184" s="33">
        <f t="shared" si="15"/>
        <v>2</v>
      </c>
      <c r="H184" s="34"/>
    </row>
    <row r="185" spans="1:8">
      <c r="A185" s="15"/>
      <c r="B185" s="1" t="s">
        <v>50</v>
      </c>
      <c r="C185" s="97" t="s">
        <v>21</v>
      </c>
      <c r="D185" s="33">
        <v>0</v>
      </c>
      <c r="E185" s="33">
        <v>1</v>
      </c>
      <c r="G185" s="33">
        <f t="shared" si="15"/>
        <v>0</v>
      </c>
      <c r="H185" s="34"/>
    </row>
    <row r="186" spans="1:8">
      <c r="A186" s="15"/>
      <c r="H186" s="34"/>
    </row>
    <row r="187" spans="1:8">
      <c r="A187" s="57"/>
      <c r="B187" s="75" t="s">
        <v>9</v>
      </c>
      <c r="C187" s="76" t="str">
        <f>C182</f>
        <v>No</v>
      </c>
      <c r="D187" s="77"/>
      <c r="E187" s="77"/>
      <c r="F187" s="78"/>
      <c r="G187" s="79">
        <f>SUM(G181:G186)</f>
        <v>12</v>
      </c>
      <c r="H187" s="58">
        <f>ROUNDUP(G187*1,0)</f>
        <v>12</v>
      </c>
    </row>
    <row r="188" spans="1:8" s="5" customFormat="1">
      <c r="A188" s="27"/>
      <c r="B188" s="16"/>
      <c r="C188" s="94"/>
      <c r="D188" s="100"/>
      <c r="E188" s="100"/>
      <c r="F188" s="101"/>
      <c r="G188" s="100"/>
      <c r="H188" s="40"/>
    </row>
    <row r="189" spans="1:8">
      <c r="A189" s="27" t="s">
        <v>47</v>
      </c>
      <c r="B189" s="16" t="s">
        <v>149</v>
      </c>
      <c r="C189" s="97"/>
      <c r="H189" s="34"/>
    </row>
    <row r="190" spans="1:8">
      <c r="A190" s="27"/>
      <c r="B190" s="16"/>
      <c r="C190" s="97"/>
      <c r="H190" s="34"/>
    </row>
    <row r="191" spans="1:8">
      <c r="A191" s="15"/>
      <c r="B191" s="1" t="s">
        <v>90</v>
      </c>
      <c r="C191" s="97" t="s">
        <v>21</v>
      </c>
      <c r="D191" s="33">
        <v>0</v>
      </c>
      <c r="E191" s="33">
        <v>1</v>
      </c>
      <c r="G191" s="33">
        <f>D191*E191</f>
        <v>0</v>
      </c>
      <c r="H191" s="34"/>
    </row>
    <row r="192" spans="1:8">
      <c r="A192" s="15"/>
      <c r="B192" s="1" t="s">
        <v>10</v>
      </c>
      <c r="C192" s="97" t="s">
        <v>21</v>
      </c>
      <c r="D192" s="33">
        <f>G1704</f>
        <v>8</v>
      </c>
      <c r="E192" s="33">
        <v>1</v>
      </c>
      <c r="G192" s="33">
        <f>D192*E192</f>
        <v>8</v>
      </c>
      <c r="H192" s="34"/>
    </row>
    <row r="193" spans="1:8">
      <c r="A193" s="15"/>
      <c r="B193" s="1" t="s">
        <v>17</v>
      </c>
      <c r="C193" s="97" t="s">
        <v>21</v>
      </c>
      <c r="D193" s="33">
        <f>G1715</f>
        <v>4</v>
      </c>
      <c r="E193" s="33">
        <v>1</v>
      </c>
      <c r="G193" s="33">
        <f t="shared" ref="G193:G195" si="16">D193*E193</f>
        <v>4</v>
      </c>
      <c r="H193" s="34"/>
    </row>
    <row r="194" spans="1:8">
      <c r="A194" s="15"/>
      <c r="B194" s="1" t="s">
        <v>23</v>
      </c>
      <c r="C194" s="97" t="s">
        <v>21</v>
      </c>
      <c r="D194" s="33">
        <f>G1726</f>
        <v>5</v>
      </c>
      <c r="E194" s="33">
        <v>1</v>
      </c>
      <c r="G194" s="33">
        <f t="shared" si="16"/>
        <v>5</v>
      </c>
      <c r="H194" s="34"/>
    </row>
    <row r="195" spans="1:8">
      <c r="A195" s="15"/>
      <c r="B195" s="1" t="s">
        <v>50</v>
      </c>
      <c r="C195" s="97" t="s">
        <v>21</v>
      </c>
      <c r="E195" s="33">
        <v>1</v>
      </c>
      <c r="G195" s="33">
        <f t="shared" si="16"/>
        <v>0</v>
      </c>
      <c r="H195" s="34"/>
    </row>
    <row r="196" spans="1:8">
      <c r="A196" s="15"/>
      <c r="H196" s="34"/>
    </row>
    <row r="197" spans="1:8">
      <c r="A197" s="57"/>
      <c r="B197" s="75" t="s">
        <v>9</v>
      </c>
      <c r="C197" s="76" t="str">
        <f>C192</f>
        <v>No</v>
      </c>
      <c r="D197" s="77"/>
      <c r="E197" s="77"/>
      <c r="F197" s="78"/>
      <c r="G197" s="79">
        <f>SUM(G191:G196)</f>
        <v>17</v>
      </c>
      <c r="H197" s="58">
        <f>ROUNDUP(G197*1,0)</f>
        <v>17</v>
      </c>
    </row>
    <row r="198" spans="1:8" s="5" customFormat="1">
      <c r="A198" s="27"/>
      <c r="B198" s="16"/>
      <c r="C198" s="94"/>
      <c r="D198" s="100"/>
      <c r="E198" s="100"/>
      <c r="F198" s="101"/>
      <c r="G198" s="100"/>
      <c r="H198" s="40"/>
    </row>
    <row r="199" spans="1:8">
      <c r="A199" s="27" t="s">
        <v>11</v>
      </c>
      <c r="B199" s="16" t="str">
        <f>B1730</f>
        <v>WINDOW DEMOLATION</v>
      </c>
      <c r="C199" s="97"/>
      <c r="H199" s="34"/>
    </row>
    <row r="200" spans="1:8">
      <c r="A200" s="27" t="s">
        <v>47</v>
      </c>
      <c r="B200" s="16" t="s">
        <v>148</v>
      </c>
      <c r="C200" s="97"/>
      <c r="H200" s="34"/>
    </row>
    <row r="201" spans="1:8">
      <c r="A201" s="27"/>
      <c r="B201" s="16"/>
      <c r="C201" s="97"/>
      <c r="H201" s="34"/>
    </row>
    <row r="202" spans="1:8">
      <c r="A202" s="15"/>
      <c r="B202" s="1" t="s">
        <v>90</v>
      </c>
      <c r="C202" s="97" t="s">
        <v>21</v>
      </c>
      <c r="D202" s="33">
        <f>G1740</f>
        <v>6</v>
      </c>
      <c r="E202" s="33">
        <v>1</v>
      </c>
      <c r="G202" s="33">
        <f>D202*E202</f>
        <v>6</v>
      </c>
      <c r="H202" s="34"/>
    </row>
    <row r="203" spans="1:8">
      <c r="A203" s="15"/>
      <c r="B203" s="1" t="s">
        <v>10</v>
      </c>
      <c r="C203" s="97" t="s">
        <v>21</v>
      </c>
      <c r="D203" s="33">
        <f>G1752</f>
        <v>27</v>
      </c>
      <c r="E203" s="33">
        <v>1</v>
      </c>
      <c r="G203" s="33">
        <f>D203*E203</f>
        <v>27</v>
      </c>
      <c r="H203" s="34"/>
    </row>
    <row r="204" spans="1:8">
      <c r="A204" s="15"/>
      <c r="B204" s="1" t="s">
        <v>17</v>
      </c>
      <c r="C204" s="97" t="s">
        <v>21</v>
      </c>
      <c r="D204" s="33">
        <f>G1763</f>
        <v>39</v>
      </c>
      <c r="E204" s="33">
        <v>1</v>
      </c>
      <c r="G204" s="33">
        <f t="shared" ref="G204:G206" si="17">D204*E204</f>
        <v>39</v>
      </c>
      <c r="H204" s="34"/>
    </row>
    <row r="205" spans="1:8">
      <c r="A205" s="15"/>
      <c r="B205" s="1" t="s">
        <v>23</v>
      </c>
      <c r="C205" s="97" t="s">
        <v>21</v>
      </c>
      <c r="D205" s="33">
        <f>G1774</f>
        <v>32</v>
      </c>
      <c r="E205" s="33">
        <v>1</v>
      </c>
      <c r="G205" s="33">
        <f t="shared" si="17"/>
        <v>32</v>
      </c>
      <c r="H205" s="34"/>
    </row>
    <row r="206" spans="1:8">
      <c r="A206" s="15"/>
      <c r="B206" s="1" t="s">
        <v>50</v>
      </c>
      <c r="C206" s="97" t="s">
        <v>21</v>
      </c>
      <c r="D206" s="33">
        <v>0</v>
      </c>
      <c r="E206" s="33">
        <v>1</v>
      </c>
      <c r="G206" s="33">
        <f t="shared" si="17"/>
        <v>0</v>
      </c>
      <c r="H206" s="34"/>
    </row>
    <row r="207" spans="1:8">
      <c r="A207" s="15"/>
      <c r="H207" s="34"/>
    </row>
    <row r="208" spans="1:8">
      <c r="A208" s="57"/>
      <c r="B208" s="75" t="s">
        <v>9</v>
      </c>
      <c r="C208" s="76" t="str">
        <f>C203</f>
        <v>No</v>
      </c>
      <c r="D208" s="77"/>
      <c r="E208" s="77"/>
      <c r="F208" s="78"/>
      <c r="G208" s="79">
        <f>SUM(G202:G207)</f>
        <v>104</v>
      </c>
      <c r="H208" s="58">
        <f>ROUNDUP(G208*1,0)</f>
        <v>104</v>
      </c>
    </row>
    <row r="209" spans="1:8">
      <c r="A209" s="4"/>
      <c r="B209" s="112"/>
      <c r="C209" s="98"/>
      <c r="D209" s="95"/>
      <c r="E209" s="95"/>
      <c r="F209" s="96"/>
      <c r="G209" s="99"/>
      <c r="H209" s="80"/>
    </row>
    <row r="210" spans="1:8">
      <c r="A210" s="27" t="s">
        <v>47</v>
      </c>
      <c r="B210" s="16" t="s">
        <v>149</v>
      </c>
      <c r="C210" s="97"/>
      <c r="H210" s="34"/>
    </row>
    <row r="211" spans="1:8">
      <c r="A211" s="27"/>
      <c r="B211" s="16"/>
      <c r="C211" s="97"/>
      <c r="H211" s="34"/>
    </row>
    <row r="212" spans="1:8">
      <c r="A212" s="15"/>
      <c r="B212" s="1" t="s">
        <v>90</v>
      </c>
      <c r="C212" s="97" t="s">
        <v>21</v>
      </c>
      <c r="D212" s="33">
        <v>0</v>
      </c>
      <c r="E212" s="33">
        <v>1</v>
      </c>
      <c r="G212" s="33">
        <f>D212*E212</f>
        <v>0</v>
      </c>
      <c r="H212" s="34"/>
    </row>
    <row r="213" spans="1:8">
      <c r="A213" s="15"/>
      <c r="B213" s="1" t="s">
        <v>10</v>
      </c>
      <c r="C213" s="97" t="s">
        <v>21</v>
      </c>
      <c r="D213" s="33">
        <f>G1787</f>
        <v>22</v>
      </c>
      <c r="E213" s="33">
        <v>1</v>
      </c>
      <c r="G213" s="33">
        <f>D213*E213</f>
        <v>22</v>
      </c>
      <c r="H213" s="34"/>
    </row>
    <row r="214" spans="1:8">
      <c r="A214" s="15"/>
      <c r="B214" s="1" t="s">
        <v>17</v>
      </c>
      <c r="C214" s="97" t="s">
        <v>21</v>
      </c>
      <c r="D214" s="33">
        <f>G1798</f>
        <v>37</v>
      </c>
      <c r="E214" s="33">
        <v>1</v>
      </c>
      <c r="G214" s="33">
        <f t="shared" ref="G214:G216" si="18">D214*E214</f>
        <v>37</v>
      </c>
      <c r="H214" s="34"/>
    </row>
    <row r="215" spans="1:8">
      <c r="A215" s="15"/>
      <c r="B215" s="1" t="s">
        <v>23</v>
      </c>
      <c r="C215" s="97" t="s">
        <v>21</v>
      </c>
      <c r="D215" s="33">
        <f>G1809</f>
        <v>24</v>
      </c>
      <c r="E215" s="33">
        <v>1</v>
      </c>
      <c r="G215" s="33">
        <f t="shared" si="18"/>
        <v>24</v>
      </c>
      <c r="H215" s="34"/>
    </row>
    <row r="216" spans="1:8">
      <c r="A216" s="15"/>
      <c r="B216" s="1" t="s">
        <v>50</v>
      </c>
      <c r="C216" s="97" t="s">
        <v>21</v>
      </c>
      <c r="E216" s="33">
        <v>1</v>
      </c>
      <c r="G216" s="33">
        <f t="shared" si="18"/>
        <v>0</v>
      </c>
      <c r="H216" s="34"/>
    </row>
    <row r="217" spans="1:8">
      <c r="A217" s="15"/>
      <c r="H217" s="34"/>
    </row>
    <row r="218" spans="1:8">
      <c r="A218" s="57"/>
      <c r="B218" s="75" t="s">
        <v>9</v>
      </c>
      <c r="C218" s="76" t="str">
        <f>C213</f>
        <v>No</v>
      </c>
      <c r="D218" s="77"/>
      <c r="E218" s="77"/>
      <c r="F218" s="78"/>
      <c r="G218" s="79">
        <f>SUM(G212:G217)</f>
        <v>83</v>
      </c>
      <c r="H218" s="58">
        <f>ROUNDUP(G218*1,0)</f>
        <v>83</v>
      </c>
    </row>
    <row r="219" spans="1:8">
      <c r="A219" s="4"/>
      <c r="B219" s="112"/>
      <c r="C219" s="98"/>
      <c r="D219" s="95"/>
      <c r="E219" s="95"/>
      <c r="F219" s="96"/>
      <c r="G219" s="99"/>
      <c r="H219" s="80"/>
    </row>
    <row r="220" spans="1:8">
      <c r="A220" s="27" t="s">
        <v>11</v>
      </c>
      <c r="B220" s="16" t="s">
        <v>132</v>
      </c>
      <c r="C220" s="97"/>
      <c r="H220" s="34"/>
    </row>
    <row r="221" spans="1:8">
      <c r="A221" s="27"/>
      <c r="B221" s="16"/>
      <c r="C221" s="97"/>
      <c r="H221" s="34"/>
    </row>
    <row r="222" spans="1:8">
      <c r="A222" s="15"/>
      <c r="B222" s="1" t="s">
        <v>128</v>
      </c>
      <c r="C222" s="97"/>
      <c r="H222" s="34"/>
    </row>
    <row r="223" spans="1:8">
      <c r="A223" s="15"/>
      <c r="B223" s="1"/>
      <c r="C223" s="97"/>
      <c r="H223" s="34"/>
    </row>
    <row r="224" spans="1:8">
      <c r="A224" s="15"/>
      <c r="B224" s="1" t="s">
        <v>133</v>
      </c>
      <c r="C224" s="97" t="s">
        <v>3</v>
      </c>
      <c r="D224" s="33">
        <f>G1822</f>
        <v>1101.24</v>
      </c>
      <c r="E224" s="33">
        <v>1</v>
      </c>
      <c r="G224" s="33">
        <f t="shared" ref="G224" si="19">D224*E224</f>
        <v>1101.24</v>
      </c>
      <c r="H224" s="34"/>
    </row>
    <row r="225" spans="1:13">
      <c r="A225" s="15"/>
      <c r="H225" s="34"/>
    </row>
    <row r="226" spans="1:13">
      <c r="A226" s="57"/>
      <c r="B226" s="75" t="s">
        <v>9</v>
      </c>
      <c r="C226" s="76">
        <f>C223</f>
        <v>0</v>
      </c>
      <c r="D226" s="77"/>
      <c r="E226" s="77"/>
      <c r="F226" s="78"/>
      <c r="G226" s="79">
        <f>SUM(G222:G225)</f>
        <v>1101.24</v>
      </c>
      <c r="H226" s="58">
        <f>ROUNDUP(G226*1.05,0)</f>
        <v>1157</v>
      </c>
    </row>
    <row r="227" spans="1:13">
      <c r="A227" s="4"/>
      <c r="B227" s="112"/>
      <c r="C227" s="98"/>
      <c r="D227" s="95"/>
      <c r="E227" s="95"/>
      <c r="F227" s="96"/>
      <c r="G227" s="99"/>
      <c r="H227" s="80"/>
    </row>
    <row r="228" spans="1:13">
      <c r="A228" s="27" t="s">
        <v>11</v>
      </c>
      <c r="B228" s="16" t="s">
        <v>132</v>
      </c>
      <c r="C228" s="97"/>
      <c r="H228" s="34"/>
    </row>
    <row r="229" spans="1:13">
      <c r="A229" s="27"/>
      <c r="B229" s="16"/>
      <c r="C229" s="97"/>
      <c r="H229" s="34"/>
    </row>
    <row r="230" spans="1:13">
      <c r="A230" s="15"/>
      <c r="B230" s="1" t="s">
        <v>129</v>
      </c>
      <c r="C230" s="97"/>
      <c r="H230" s="34"/>
    </row>
    <row r="231" spans="1:13">
      <c r="A231" s="15"/>
      <c r="B231" s="1"/>
      <c r="C231" s="97"/>
      <c r="H231" s="34"/>
    </row>
    <row r="232" spans="1:13">
      <c r="A232" s="15"/>
      <c r="B232" s="1" t="s">
        <v>134</v>
      </c>
      <c r="C232" s="97" t="s">
        <v>3</v>
      </c>
      <c r="D232" s="33">
        <f>G1833</f>
        <v>863.58</v>
      </c>
      <c r="E232" s="33">
        <v>1</v>
      </c>
      <c r="G232" s="33">
        <f t="shared" ref="G232" si="20">D232*E232</f>
        <v>863.58</v>
      </c>
      <c r="H232" s="34"/>
    </row>
    <row r="233" spans="1:13">
      <c r="A233" s="15"/>
      <c r="H233" s="34"/>
    </row>
    <row r="234" spans="1:13" s="5" customFormat="1">
      <c r="A234" s="57"/>
      <c r="B234" s="75" t="s">
        <v>9</v>
      </c>
      <c r="C234" s="76">
        <f>C231</f>
        <v>0</v>
      </c>
      <c r="D234" s="77"/>
      <c r="E234" s="77"/>
      <c r="F234" s="78"/>
      <c r="G234" s="79">
        <f>SUM(G230:G233)</f>
        <v>863.58</v>
      </c>
      <c r="H234" s="58">
        <f>ROUNDUP(G234*1.05,0)</f>
        <v>907</v>
      </c>
    </row>
    <row r="235" spans="1:13" ht="13.5" thickBot="1">
      <c r="A235" s="41"/>
      <c r="B235" s="42"/>
      <c r="C235" s="43"/>
      <c r="D235" s="44"/>
      <c r="E235" s="44"/>
      <c r="F235" s="70"/>
      <c r="G235" s="45"/>
      <c r="H235" s="46"/>
      <c r="I235" s="9"/>
      <c r="J235" s="10"/>
      <c r="K235" s="10"/>
      <c r="L235" s="10"/>
      <c r="M235" s="10"/>
    </row>
    <row r="236" spans="1:13" s="3" customFormat="1" ht="51" customHeight="1" thickBot="1">
      <c r="A236" s="2"/>
      <c r="B236" s="128" t="s">
        <v>57</v>
      </c>
      <c r="C236" s="128"/>
      <c r="D236" s="128"/>
      <c r="E236" s="128"/>
      <c r="F236" s="129"/>
      <c r="G236" s="132" t="s">
        <v>24</v>
      </c>
      <c r="H236" s="133"/>
    </row>
    <row r="237" spans="1:13" s="18" customFormat="1" ht="12">
      <c r="A237" s="7"/>
      <c r="B237" s="8"/>
      <c r="C237" s="9" t="s">
        <v>93</v>
      </c>
      <c r="D237" s="10"/>
      <c r="E237" s="10"/>
      <c r="F237" s="93"/>
      <c r="G237" s="10"/>
      <c r="H237" s="37"/>
    </row>
    <row r="238" spans="1:13" s="18" customFormat="1" ht="12">
      <c r="A238" s="29" t="s">
        <v>5</v>
      </c>
      <c r="B238" s="12"/>
      <c r="C238" s="9" t="s">
        <v>35</v>
      </c>
      <c r="D238" s="10"/>
      <c r="E238" s="10"/>
      <c r="F238" s="93"/>
      <c r="G238" s="10"/>
      <c r="H238" s="37"/>
    </row>
    <row r="239" spans="1:13" s="18" customFormat="1">
      <c r="A239" s="29" t="s">
        <v>89</v>
      </c>
      <c r="B239"/>
      <c r="C239" s="9" t="s">
        <v>36</v>
      </c>
      <c r="D239" s="10"/>
      <c r="E239" s="10"/>
      <c r="F239" s="93"/>
      <c r="G239" s="10"/>
      <c r="H239" s="37"/>
    </row>
    <row r="240" spans="1:13" s="18" customFormat="1" ht="12">
      <c r="A240" s="29" t="s">
        <v>29</v>
      </c>
      <c r="C240" s="9" t="s">
        <v>6</v>
      </c>
      <c r="D240" s="10"/>
      <c r="E240" s="10"/>
      <c r="F240" s="93"/>
      <c r="G240" s="10"/>
      <c r="H240" s="37"/>
    </row>
    <row r="241" spans="1:9">
      <c r="A241" s="4"/>
      <c r="B241" s="111"/>
      <c r="C241" s="94"/>
      <c r="D241" s="100"/>
      <c r="E241" s="100"/>
      <c r="F241" s="101"/>
      <c r="G241" s="100"/>
      <c r="H241" s="19"/>
    </row>
    <row r="242" spans="1:9" ht="13.5" thickBot="1">
      <c r="A242" s="23" t="s">
        <v>12</v>
      </c>
      <c r="B242" s="24" t="s">
        <v>0</v>
      </c>
      <c r="C242" s="25" t="s">
        <v>13</v>
      </c>
      <c r="D242" s="26" t="s">
        <v>14</v>
      </c>
      <c r="E242" s="26" t="s">
        <v>15</v>
      </c>
      <c r="F242" s="25" t="s">
        <v>37</v>
      </c>
      <c r="G242" s="134" t="s">
        <v>8</v>
      </c>
      <c r="H242" s="135"/>
      <c r="I242" s="64"/>
    </row>
    <row r="243" spans="1:9" ht="13.5" thickTop="1">
      <c r="A243" s="4"/>
      <c r="B243" s="111"/>
      <c r="C243" s="94"/>
      <c r="D243" s="100"/>
      <c r="E243" s="100"/>
      <c r="F243" s="101"/>
      <c r="G243" s="102" t="s">
        <v>38</v>
      </c>
      <c r="H243" s="55" t="s">
        <v>39</v>
      </c>
    </row>
    <row r="244" spans="1:9">
      <c r="A244" s="27">
        <v>1</v>
      </c>
      <c r="B244" s="16" t="s">
        <v>19</v>
      </c>
      <c r="H244" s="19"/>
    </row>
    <row r="245" spans="1:9">
      <c r="A245" s="27"/>
      <c r="B245" s="16"/>
      <c r="H245" s="19"/>
    </row>
    <row r="246" spans="1:9">
      <c r="A246" s="27">
        <v>1.1000000000000001</v>
      </c>
      <c r="B246" s="16" t="s">
        <v>40</v>
      </c>
      <c r="H246" s="19"/>
    </row>
    <row r="247" spans="1:9">
      <c r="A247" s="27"/>
      <c r="B247" s="16"/>
      <c r="H247" s="19"/>
    </row>
    <row r="248" spans="1:9">
      <c r="A248" s="15"/>
      <c r="B248" s="16" t="s">
        <v>63</v>
      </c>
      <c r="H248" s="19"/>
    </row>
    <row r="249" spans="1:9">
      <c r="A249" s="15"/>
      <c r="B249" s="16" t="s">
        <v>123</v>
      </c>
      <c r="H249" s="19"/>
      <c r="I249" s="63"/>
    </row>
    <row r="250" spans="1:9">
      <c r="A250" s="15"/>
      <c r="B250" s="16" t="s">
        <v>52</v>
      </c>
      <c r="H250" s="19"/>
    </row>
    <row r="251" spans="1:9">
      <c r="A251" s="14"/>
      <c r="B251" s="113" t="s">
        <v>48</v>
      </c>
      <c r="C251" s="98"/>
      <c r="D251" s="103"/>
      <c r="H251" s="31"/>
    </row>
    <row r="252" spans="1:9">
      <c r="A252" s="4"/>
      <c r="B252" s="113" t="s">
        <v>49</v>
      </c>
      <c r="C252" s="94"/>
      <c r="D252" s="100"/>
      <c r="H252" s="19"/>
    </row>
    <row r="253" spans="1:9">
      <c r="A253" s="15"/>
      <c r="B253" s="1"/>
      <c r="C253" s="97"/>
      <c r="D253" s="104"/>
      <c r="E253" s="104"/>
      <c r="F253" s="105"/>
      <c r="G253" s="104"/>
      <c r="H253" s="48"/>
    </row>
    <row r="254" spans="1:9">
      <c r="A254" s="15"/>
      <c r="B254" s="1"/>
      <c r="C254" s="97">
        <v>1</v>
      </c>
      <c r="D254" s="106" t="s">
        <v>61</v>
      </c>
      <c r="E254" s="104">
        <v>18.809999999999999</v>
      </c>
      <c r="F254" s="105">
        <v>0.15</v>
      </c>
      <c r="G254" s="104">
        <f>E254*F254</f>
        <v>2.8214999999999999</v>
      </c>
      <c r="H254" s="34"/>
      <c r="I254" s="65"/>
    </row>
    <row r="255" spans="1:9">
      <c r="A255" s="15"/>
      <c r="B255" s="1"/>
      <c r="C255" s="97">
        <v>1</v>
      </c>
      <c r="D255" s="106" t="s">
        <v>61</v>
      </c>
      <c r="E255" s="104">
        <v>11.2</v>
      </c>
      <c r="F255" s="105">
        <v>0.15</v>
      </c>
      <c r="G255" s="104">
        <f t="shared" ref="G255:G268" si="21">PRODUCT(C255:F255)</f>
        <v>1.68</v>
      </c>
      <c r="H255" s="34"/>
    </row>
    <row r="256" spans="1:9">
      <c r="A256" s="15"/>
      <c r="B256" s="1"/>
      <c r="C256" s="97">
        <v>1</v>
      </c>
      <c r="D256" s="106" t="s">
        <v>61</v>
      </c>
      <c r="E256" s="104">
        <v>16.27</v>
      </c>
      <c r="F256" s="105">
        <v>0.15</v>
      </c>
      <c r="G256" s="104">
        <f t="shared" si="21"/>
        <v>2.4404999999999997</v>
      </c>
      <c r="H256" s="34"/>
    </row>
    <row r="257" spans="1:8">
      <c r="A257" s="15"/>
      <c r="B257" s="1"/>
      <c r="C257" s="97">
        <v>1</v>
      </c>
      <c r="D257" s="106" t="s">
        <v>61</v>
      </c>
      <c r="E257" s="104">
        <v>9.92</v>
      </c>
      <c r="F257" s="105">
        <v>0.15</v>
      </c>
      <c r="G257" s="104">
        <f t="shared" si="21"/>
        <v>1.488</v>
      </c>
      <c r="H257" s="34"/>
    </row>
    <row r="258" spans="1:8">
      <c r="A258" s="15"/>
      <c r="B258" s="1"/>
      <c r="C258" s="97">
        <v>1</v>
      </c>
      <c r="D258" s="106" t="s">
        <v>61</v>
      </c>
      <c r="E258" s="104">
        <v>5.05</v>
      </c>
      <c r="F258" s="105">
        <v>0.15</v>
      </c>
      <c r="G258" s="104">
        <f t="shared" si="21"/>
        <v>0.75749999999999995</v>
      </c>
      <c r="H258" s="34"/>
    </row>
    <row r="259" spans="1:8">
      <c r="A259" s="15"/>
      <c r="B259" s="1"/>
      <c r="C259" s="97">
        <v>1</v>
      </c>
      <c r="D259" s="106" t="s">
        <v>61</v>
      </c>
      <c r="E259" s="104">
        <v>17.3</v>
      </c>
      <c r="F259" s="105">
        <v>0.15</v>
      </c>
      <c r="G259" s="104">
        <f t="shared" si="21"/>
        <v>2.5950000000000002</v>
      </c>
      <c r="H259" s="34"/>
    </row>
    <row r="260" spans="1:8">
      <c r="A260" s="15"/>
      <c r="B260" s="1"/>
      <c r="C260" s="97">
        <v>1</v>
      </c>
      <c r="D260" s="106" t="s">
        <v>61</v>
      </c>
      <c r="E260" s="104">
        <v>9.73</v>
      </c>
      <c r="F260" s="105">
        <v>0.15</v>
      </c>
      <c r="G260" s="104">
        <f t="shared" si="21"/>
        <v>1.4595</v>
      </c>
      <c r="H260" s="34"/>
    </row>
    <row r="261" spans="1:8">
      <c r="A261" s="15"/>
      <c r="B261" s="1"/>
      <c r="C261" s="97">
        <v>1</v>
      </c>
      <c r="D261" s="106" t="s">
        <v>61</v>
      </c>
      <c r="E261" s="104">
        <v>4.96</v>
      </c>
      <c r="F261" s="105">
        <v>0.15</v>
      </c>
      <c r="G261" s="104">
        <f t="shared" si="21"/>
        <v>0.74399999999999999</v>
      </c>
      <c r="H261" s="34"/>
    </row>
    <row r="262" spans="1:8">
      <c r="A262" s="15"/>
      <c r="B262" s="1"/>
      <c r="C262" s="97">
        <v>1</v>
      </c>
      <c r="D262" s="106" t="s">
        <v>61</v>
      </c>
      <c r="E262" s="104">
        <v>16.96</v>
      </c>
      <c r="F262" s="105">
        <v>0.15</v>
      </c>
      <c r="G262" s="104">
        <f t="shared" si="21"/>
        <v>2.544</v>
      </c>
      <c r="H262" s="34"/>
    </row>
    <row r="263" spans="1:8">
      <c r="A263" s="15"/>
      <c r="B263" s="1"/>
      <c r="C263" s="97">
        <v>1</v>
      </c>
      <c r="D263" s="106" t="s">
        <v>61</v>
      </c>
      <c r="E263" s="104">
        <v>9.5299999999999994</v>
      </c>
      <c r="F263" s="105">
        <v>0.15</v>
      </c>
      <c r="G263" s="104">
        <f t="shared" si="21"/>
        <v>1.4294999999999998</v>
      </c>
      <c r="H263" s="34"/>
    </row>
    <row r="264" spans="1:8">
      <c r="A264" s="15"/>
      <c r="B264" s="1"/>
      <c r="C264" s="97">
        <v>1</v>
      </c>
      <c r="D264" s="106" t="s">
        <v>61</v>
      </c>
      <c r="E264" s="104">
        <v>4.87</v>
      </c>
      <c r="F264" s="105">
        <v>0.15</v>
      </c>
      <c r="G264" s="104">
        <f t="shared" si="21"/>
        <v>0.73050000000000004</v>
      </c>
      <c r="H264" s="34"/>
    </row>
    <row r="265" spans="1:8">
      <c r="A265" s="15"/>
      <c r="B265" s="1"/>
      <c r="C265" s="97">
        <v>1</v>
      </c>
      <c r="D265" s="106" t="s">
        <v>61</v>
      </c>
      <c r="E265" s="104">
        <v>18.93</v>
      </c>
      <c r="F265" s="105">
        <v>0.15</v>
      </c>
      <c r="G265" s="104">
        <f t="shared" si="21"/>
        <v>2.8394999999999997</v>
      </c>
      <c r="H265" s="34"/>
    </row>
    <row r="266" spans="1:8">
      <c r="A266" s="15"/>
      <c r="B266" s="1"/>
      <c r="C266" s="97">
        <v>1</v>
      </c>
      <c r="D266" s="106" t="s">
        <v>61</v>
      </c>
      <c r="E266" s="104">
        <v>5.33</v>
      </c>
      <c r="F266" s="105">
        <v>0.15</v>
      </c>
      <c r="G266" s="104">
        <f t="shared" si="21"/>
        <v>0.79949999999999999</v>
      </c>
      <c r="H266" s="34"/>
    </row>
    <row r="267" spans="1:8">
      <c r="A267" s="15"/>
      <c r="B267" s="1"/>
      <c r="C267" s="97">
        <v>1</v>
      </c>
      <c r="D267" s="106" t="s">
        <v>61</v>
      </c>
      <c r="E267" s="104">
        <v>6.55</v>
      </c>
      <c r="F267" s="105">
        <v>0.15</v>
      </c>
      <c r="G267" s="104">
        <f t="shared" si="21"/>
        <v>0.98249999999999993</v>
      </c>
      <c r="H267" s="34"/>
    </row>
    <row r="268" spans="1:8">
      <c r="A268" s="15"/>
      <c r="B268" s="1"/>
      <c r="C268" s="97">
        <v>1</v>
      </c>
      <c r="D268" s="106" t="s">
        <v>61</v>
      </c>
      <c r="E268" s="104">
        <v>3.48</v>
      </c>
      <c r="F268" s="105">
        <v>0.15</v>
      </c>
      <c r="G268" s="104">
        <f t="shared" si="21"/>
        <v>0.52200000000000002</v>
      </c>
      <c r="H268" s="34"/>
    </row>
    <row r="269" spans="1:8">
      <c r="A269" s="15"/>
      <c r="B269" s="1"/>
      <c r="C269" s="97">
        <v>1</v>
      </c>
      <c r="D269" s="106" t="s">
        <v>61</v>
      </c>
      <c r="E269" s="104">
        <v>13.99</v>
      </c>
      <c r="F269" s="105">
        <v>0.15</v>
      </c>
      <c r="G269" s="104">
        <f t="shared" ref="G269:G275" si="22">PRODUCT(C269:F269)</f>
        <v>2.0985</v>
      </c>
      <c r="H269" s="34"/>
    </row>
    <row r="270" spans="1:8">
      <c r="A270" s="15"/>
      <c r="B270" s="1"/>
      <c r="C270" s="97">
        <v>1</v>
      </c>
      <c r="D270" s="106" t="s">
        <v>61</v>
      </c>
      <c r="E270" s="104">
        <v>8.0399999999999991</v>
      </c>
      <c r="F270" s="105">
        <v>0.15</v>
      </c>
      <c r="G270" s="104">
        <f t="shared" si="22"/>
        <v>1.2059999999999997</v>
      </c>
      <c r="H270" s="34"/>
    </row>
    <row r="271" spans="1:8">
      <c r="A271" s="15"/>
      <c r="B271" s="1"/>
      <c r="C271" s="97">
        <v>1</v>
      </c>
      <c r="D271" s="106" t="s">
        <v>61</v>
      </c>
      <c r="E271" s="104">
        <v>4.21</v>
      </c>
      <c r="F271" s="105">
        <v>0.15</v>
      </c>
      <c r="G271" s="104">
        <f t="shared" si="22"/>
        <v>0.63149999999999995</v>
      </c>
      <c r="H271" s="34"/>
    </row>
    <row r="272" spans="1:8">
      <c r="A272" s="15"/>
      <c r="B272" s="1"/>
      <c r="C272" s="97">
        <v>1</v>
      </c>
      <c r="D272" s="106" t="s">
        <v>61</v>
      </c>
      <c r="E272" s="104">
        <v>20.36</v>
      </c>
      <c r="F272" s="105">
        <v>0.15</v>
      </c>
      <c r="G272" s="104">
        <f t="shared" si="22"/>
        <v>3.0539999999999998</v>
      </c>
      <c r="H272" s="34"/>
    </row>
    <row r="273" spans="1:8">
      <c r="A273" s="15"/>
      <c r="B273" s="1"/>
      <c r="C273" s="97">
        <v>1</v>
      </c>
      <c r="D273" s="106" t="s">
        <v>61</v>
      </c>
      <c r="E273" s="104">
        <v>17.47</v>
      </c>
      <c r="F273" s="105">
        <v>0.15</v>
      </c>
      <c r="G273" s="104">
        <f t="shared" si="22"/>
        <v>2.6204999999999998</v>
      </c>
      <c r="H273" s="34"/>
    </row>
    <row r="274" spans="1:8">
      <c r="A274" s="15"/>
      <c r="B274" s="1"/>
      <c r="C274" s="97">
        <v>1</v>
      </c>
      <c r="D274" s="106" t="s">
        <v>61</v>
      </c>
      <c r="E274" s="104">
        <v>19.11</v>
      </c>
      <c r="F274" s="105">
        <v>0.15</v>
      </c>
      <c r="G274" s="104">
        <f t="shared" si="22"/>
        <v>2.8664999999999998</v>
      </c>
      <c r="H274" s="34"/>
    </row>
    <row r="275" spans="1:8">
      <c r="A275" s="15"/>
      <c r="B275" s="1"/>
      <c r="C275" s="97">
        <v>1</v>
      </c>
      <c r="D275" s="106" t="s">
        <v>61</v>
      </c>
      <c r="E275" s="104">
        <v>18.71</v>
      </c>
      <c r="F275" s="105">
        <v>0.15</v>
      </c>
      <c r="G275" s="104">
        <f t="shared" si="22"/>
        <v>2.8065000000000002</v>
      </c>
      <c r="H275" s="34"/>
    </row>
    <row r="276" spans="1:8">
      <c r="A276" s="15"/>
      <c r="B276" s="1"/>
      <c r="C276" s="97"/>
      <c r="D276" s="106"/>
      <c r="E276" s="104"/>
      <c r="F276" s="105"/>
      <c r="G276" s="104"/>
      <c r="H276" s="34"/>
    </row>
    <row r="277" spans="1:8">
      <c r="A277" s="81"/>
      <c r="B277" s="82"/>
      <c r="C277" s="83"/>
      <c r="D277" s="84"/>
      <c r="E277" s="84"/>
      <c r="F277" s="85"/>
      <c r="G277" s="86">
        <f>SUM(G254:G276)</f>
        <v>39.117000000000004</v>
      </c>
      <c r="H277" s="87">
        <f>SUM(H254:H276)</f>
        <v>0</v>
      </c>
    </row>
    <row r="278" spans="1:8" ht="13.5" thickBot="1">
      <c r="A278" s="49"/>
      <c r="B278" s="50"/>
      <c r="C278" s="51"/>
      <c r="D278" s="52"/>
      <c r="E278" s="118"/>
      <c r="F278" s="71"/>
      <c r="G278" s="53" t="s">
        <v>20</v>
      </c>
      <c r="H278" s="88" t="s">
        <v>3</v>
      </c>
    </row>
    <row r="279" spans="1:8" ht="13.5" thickTop="1">
      <c r="A279" s="15"/>
      <c r="G279" s="35"/>
      <c r="H279" s="19"/>
    </row>
    <row r="280" spans="1:8">
      <c r="A280" s="15"/>
      <c r="B280" s="16" t="s">
        <v>62</v>
      </c>
      <c r="H280" s="19"/>
    </row>
    <row r="281" spans="1:8">
      <c r="A281" s="15"/>
      <c r="B281" s="16" t="s">
        <v>123</v>
      </c>
      <c r="H281" s="19"/>
    </row>
    <row r="282" spans="1:8">
      <c r="A282" s="15"/>
      <c r="B282" s="16" t="s">
        <v>52</v>
      </c>
      <c r="H282" s="19"/>
    </row>
    <row r="283" spans="1:8">
      <c r="A283" s="14"/>
      <c r="B283" s="113" t="s">
        <v>48</v>
      </c>
      <c r="C283" s="98"/>
      <c r="D283" s="103"/>
      <c r="H283" s="31"/>
    </row>
    <row r="284" spans="1:8">
      <c r="A284" s="4"/>
      <c r="B284" s="113" t="s">
        <v>49</v>
      </c>
      <c r="C284" s="94"/>
      <c r="D284" s="100"/>
      <c r="H284" s="19"/>
    </row>
    <row r="285" spans="1:8">
      <c r="A285" s="15"/>
      <c r="B285" s="1"/>
      <c r="C285" s="97"/>
      <c r="D285" s="104"/>
      <c r="E285" s="104"/>
      <c r="F285" s="105"/>
      <c r="G285" s="104"/>
      <c r="H285" s="48"/>
    </row>
    <row r="286" spans="1:8">
      <c r="A286" s="15"/>
      <c r="B286" s="1" t="s">
        <v>53</v>
      </c>
      <c r="C286" s="97">
        <v>1</v>
      </c>
      <c r="D286" s="106" t="s">
        <v>61</v>
      </c>
      <c r="E286" s="104">
        <v>6.31</v>
      </c>
      <c r="F286" s="105">
        <v>0.15</v>
      </c>
      <c r="G286" s="104">
        <f t="shared" ref="G286:G316" si="23">PRODUCT(C286:F286)</f>
        <v>0.9464999999999999</v>
      </c>
      <c r="H286" s="34"/>
    </row>
    <row r="287" spans="1:8">
      <c r="A287" s="15"/>
      <c r="B287" s="1"/>
      <c r="C287" s="97">
        <v>1</v>
      </c>
      <c r="D287" s="106" t="s">
        <v>61</v>
      </c>
      <c r="E287" s="104">
        <v>5.09</v>
      </c>
      <c r="F287" s="105">
        <v>0.15</v>
      </c>
      <c r="G287" s="104">
        <f t="shared" si="23"/>
        <v>0.76349999999999996</v>
      </c>
      <c r="H287" s="34"/>
    </row>
    <row r="288" spans="1:8">
      <c r="A288" s="15"/>
      <c r="B288" s="1"/>
      <c r="C288" s="97">
        <v>1</v>
      </c>
      <c r="D288" s="106" t="s">
        <v>61</v>
      </c>
      <c r="E288" s="104">
        <v>18.52</v>
      </c>
      <c r="F288" s="105">
        <v>0.15</v>
      </c>
      <c r="G288" s="104">
        <f t="shared" si="23"/>
        <v>2.778</v>
      </c>
      <c r="H288" s="34"/>
    </row>
    <row r="289" spans="1:9">
      <c r="A289" s="15"/>
      <c r="B289" s="1"/>
      <c r="C289" s="97">
        <v>1</v>
      </c>
      <c r="D289" s="106" t="s">
        <v>61</v>
      </c>
      <c r="E289" s="104">
        <v>19.420000000000002</v>
      </c>
      <c r="F289" s="105">
        <v>0.15</v>
      </c>
      <c r="G289" s="104">
        <f t="shared" si="23"/>
        <v>2.9130000000000003</v>
      </c>
      <c r="H289" s="34"/>
    </row>
    <row r="290" spans="1:9">
      <c r="A290" s="15"/>
      <c r="B290" s="1"/>
      <c r="C290" s="97">
        <v>1</v>
      </c>
      <c r="D290" s="106" t="s">
        <v>61</v>
      </c>
      <c r="E290" s="104">
        <v>11.2</v>
      </c>
      <c r="F290" s="105">
        <v>0.15</v>
      </c>
      <c r="G290" s="104">
        <f t="shared" si="23"/>
        <v>1.68</v>
      </c>
      <c r="H290" s="34"/>
    </row>
    <row r="291" spans="1:9">
      <c r="A291" s="15"/>
      <c r="B291" s="1"/>
      <c r="C291" s="97">
        <v>1</v>
      </c>
      <c r="D291" s="106" t="s">
        <v>61</v>
      </c>
      <c r="E291" s="104">
        <v>16.27</v>
      </c>
      <c r="F291" s="105">
        <v>0.15</v>
      </c>
      <c r="G291" s="104">
        <f t="shared" si="23"/>
        <v>2.4404999999999997</v>
      </c>
      <c r="H291" s="34"/>
    </row>
    <row r="292" spans="1:9">
      <c r="A292" s="15"/>
      <c r="B292" s="1"/>
      <c r="C292" s="97">
        <v>1</v>
      </c>
      <c r="D292" s="106" t="s">
        <v>61</v>
      </c>
      <c r="E292" s="104">
        <v>9.92</v>
      </c>
      <c r="F292" s="105">
        <v>0.15</v>
      </c>
      <c r="G292" s="104">
        <f t="shared" si="23"/>
        <v>1.488</v>
      </c>
      <c r="H292" s="34"/>
    </row>
    <row r="293" spans="1:9">
      <c r="A293" s="15"/>
      <c r="B293" s="1"/>
      <c r="C293" s="97">
        <v>1</v>
      </c>
      <c r="D293" s="106" t="s">
        <v>61</v>
      </c>
      <c r="E293" s="104">
        <v>10.16</v>
      </c>
      <c r="F293" s="105">
        <v>0.15</v>
      </c>
      <c r="G293" s="104">
        <f t="shared" si="23"/>
        <v>1.524</v>
      </c>
      <c r="H293" s="34"/>
    </row>
    <row r="294" spans="1:9">
      <c r="A294" s="15"/>
      <c r="B294" s="1"/>
      <c r="C294" s="97">
        <v>1</v>
      </c>
      <c r="D294" s="106" t="s">
        <v>61</v>
      </c>
      <c r="E294" s="104">
        <v>17.61</v>
      </c>
      <c r="F294" s="105">
        <v>0.15</v>
      </c>
      <c r="G294" s="104">
        <f t="shared" si="23"/>
        <v>2.6414999999999997</v>
      </c>
      <c r="H294" s="34"/>
    </row>
    <row r="295" spans="1:9">
      <c r="A295" s="15"/>
      <c r="B295" s="1"/>
      <c r="C295" s="97">
        <v>1</v>
      </c>
      <c r="D295" s="106" t="s">
        <v>61</v>
      </c>
      <c r="E295" s="104">
        <v>9.82</v>
      </c>
      <c r="F295" s="105">
        <v>0.15</v>
      </c>
      <c r="G295" s="104">
        <f t="shared" si="23"/>
        <v>1.4730000000000001</v>
      </c>
      <c r="H295" s="34"/>
      <c r="I295" s="119"/>
    </row>
    <row r="296" spans="1:9">
      <c r="A296" s="15"/>
      <c r="B296" s="1"/>
      <c r="C296" s="97">
        <v>1</v>
      </c>
      <c r="D296" s="106" t="s">
        <v>61</v>
      </c>
      <c r="E296" s="104">
        <v>4.96</v>
      </c>
      <c r="F296" s="105">
        <v>0.15</v>
      </c>
      <c r="G296" s="104">
        <f t="shared" si="23"/>
        <v>0.74399999999999999</v>
      </c>
      <c r="H296" s="34"/>
    </row>
    <row r="297" spans="1:9">
      <c r="A297" s="15"/>
      <c r="B297" s="1"/>
      <c r="C297" s="97">
        <v>1</v>
      </c>
      <c r="D297" s="106" t="s">
        <v>61</v>
      </c>
      <c r="E297" s="104">
        <v>9.98</v>
      </c>
      <c r="F297" s="105">
        <v>0.15</v>
      </c>
      <c r="G297" s="104">
        <f t="shared" si="23"/>
        <v>1.4970000000000001</v>
      </c>
      <c r="H297" s="34"/>
    </row>
    <row r="298" spans="1:9">
      <c r="A298" s="15"/>
      <c r="B298" s="1"/>
      <c r="C298" s="97">
        <v>1</v>
      </c>
      <c r="D298" s="106" t="s">
        <v>61</v>
      </c>
      <c r="E298" s="104">
        <v>17.27</v>
      </c>
      <c r="F298" s="105">
        <v>0.15</v>
      </c>
      <c r="G298" s="104">
        <f t="shared" si="23"/>
        <v>2.5905</v>
      </c>
      <c r="H298" s="34"/>
    </row>
    <row r="299" spans="1:9">
      <c r="A299" s="15"/>
      <c r="B299" s="1"/>
      <c r="C299" s="97">
        <v>1</v>
      </c>
      <c r="D299" s="106" t="s">
        <v>61</v>
      </c>
      <c r="E299" s="104">
        <v>9.5299999999999994</v>
      </c>
      <c r="F299" s="105">
        <v>0.15</v>
      </c>
      <c r="G299" s="104">
        <f t="shared" si="23"/>
        <v>1.4294999999999998</v>
      </c>
      <c r="H299" s="34"/>
    </row>
    <row r="300" spans="1:9">
      <c r="A300" s="15"/>
      <c r="B300" s="1"/>
      <c r="C300" s="97">
        <v>3</v>
      </c>
      <c r="D300" s="106" t="s">
        <v>61</v>
      </c>
      <c r="E300" s="104">
        <v>5</v>
      </c>
      <c r="F300" s="105">
        <v>0.15</v>
      </c>
      <c r="G300" s="104">
        <f t="shared" si="23"/>
        <v>2.25</v>
      </c>
      <c r="H300" s="34"/>
    </row>
    <row r="301" spans="1:9">
      <c r="A301" s="15"/>
      <c r="B301" s="1"/>
      <c r="C301" s="97">
        <v>1</v>
      </c>
      <c r="D301" s="106" t="s">
        <v>61</v>
      </c>
      <c r="E301" s="104">
        <v>9.9700000000000006</v>
      </c>
      <c r="F301" s="105">
        <v>0.15</v>
      </c>
      <c r="G301" s="104">
        <f t="shared" si="23"/>
        <v>1.4955000000000001</v>
      </c>
      <c r="H301" s="34"/>
    </row>
    <row r="302" spans="1:9">
      <c r="A302" s="15"/>
      <c r="B302" s="1"/>
      <c r="C302" s="97">
        <v>1</v>
      </c>
      <c r="D302" s="106" t="s">
        <v>61</v>
      </c>
      <c r="E302" s="104">
        <v>17.73</v>
      </c>
      <c r="F302" s="105">
        <v>0.15</v>
      </c>
      <c r="G302" s="104">
        <f t="shared" si="23"/>
        <v>2.6595</v>
      </c>
      <c r="H302" s="34"/>
    </row>
    <row r="303" spans="1:9">
      <c r="A303" s="15"/>
      <c r="B303" s="1"/>
      <c r="C303" s="97">
        <v>1</v>
      </c>
      <c r="D303" s="106" t="s">
        <v>61</v>
      </c>
      <c r="E303" s="104">
        <v>10.5</v>
      </c>
      <c r="F303" s="105">
        <v>0.15</v>
      </c>
      <c r="G303" s="104">
        <f t="shared" si="23"/>
        <v>1.575</v>
      </c>
      <c r="H303" s="34"/>
    </row>
    <row r="304" spans="1:9">
      <c r="A304" s="15"/>
      <c r="B304" s="1"/>
      <c r="C304" s="97">
        <v>1</v>
      </c>
      <c r="D304" s="106" t="s">
        <v>61</v>
      </c>
      <c r="E304" s="104">
        <v>11.25</v>
      </c>
      <c r="F304" s="105">
        <v>0.15</v>
      </c>
      <c r="G304" s="104">
        <f t="shared" si="23"/>
        <v>1.6875</v>
      </c>
      <c r="H304" s="34"/>
    </row>
    <row r="305" spans="1:9">
      <c r="A305" s="15"/>
      <c r="B305" s="1"/>
      <c r="C305" s="97">
        <v>1</v>
      </c>
      <c r="D305" s="106" t="s">
        <v>61</v>
      </c>
      <c r="E305" s="104">
        <v>13.99</v>
      </c>
      <c r="F305" s="105">
        <v>0.15</v>
      </c>
      <c r="G305" s="104">
        <f t="shared" si="23"/>
        <v>2.0985</v>
      </c>
      <c r="H305" s="34"/>
    </row>
    <row r="306" spans="1:9">
      <c r="A306" s="15"/>
      <c r="B306" s="1"/>
      <c r="C306" s="97">
        <v>1</v>
      </c>
      <c r="D306" s="106" t="s">
        <v>61</v>
      </c>
      <c r="E306" s="104">
        <v>4.22</v>
      </c>
      <c r="F306" s="105">
        <v>0.15</v>
      </c>
      <c r="G306" s="104">
        <f t="shared" si="23"/>
        <v>0.6329999999999999</v>
      </c>
      <c r="H306" s="34"/>
      <c r="I306" s="63"/>
    </row>
    <row r="307" spans="1:9">
      <c r="A307" s="15"/>
      <c r="B307" s="1"/>
      <c r="C307" s="97">
        <v>1</v>
      </c>
      <c r="D307" s="106" t="s">
        <v>61</v>
      </c>
      <c r="E307" s="104">
        <v>8.0399999999999991</v>
      </c>
      <c r="F307" s="105">
        <v>0.15</v>
      </c>
      <c r="G307" s="104">
        <f t="shared" si="23"/>
        <v>1.2059999999999997</v>
      </c>
      <c r="H307" s="34"/>
    </row>
    <row r="308" spans="1:9">
      <c r="A308" s="15"/>
      <c r="B308" s="1"/>
      <c r="C308" s="97">
        <v>7</v>
      </c>
      <c r="D308" s="106" t="s">
        <v>61</v>
      </c>
      <c r="E308" s="104">
        <v>7.88</v>
      </c>
      <c r="F308" s="105">
        <v>0.15</v>
      </c>
      <c r="G308" s="104">
        <f t="shared" si="23"/>
        <v>8.2739999999999991</v>
      </c>
      <c r="H308" s="34"/>
    </row>
    <row r="309" spans="1:9">
      <c r="A309" s="15"/>
      <c r="B309" s="1"/>
      <c r="C309" s="97">
        <v>1</v>
      </c>
      <c r="D309" s="106" t="s">
        <v>61</v>
      </c>
      <c r="E309" s="104">
        <v>20.27</v>
      </c>
      <c r="F309" s="105">
        <v>0.15</v>
      </c>
      <c r="G309" s="104">
        <f t="shared" si="23"/>
        <v>3.0404999999999998</v>
      </c>
      <c r="H309" s="34"/>
    </row>
    <row r="310" spans="1:9">
      <c r="A310" s="15"/>
      <c r="B310" s="1"/>
      <c r="C310" s="97">
        <v>1</v>
      </c>
      <c r="D310" s="106" t="s">
        <v>61</v>
      </c>
      <c r="E310" s="104">
        <v>17.47</v>
      </c>
      <c r="F310" s="105">
        <v>0.15</v>
      </c>
      <c r="G310" s="104">
        <f t="shared" si="23"/>
        <v>2.6204999999999998</v>
      </c>
      <c r="H310" s="34"/>
      <c r="I310" s="63"/>
    </row>
    <row r="311" spans="1:9">
      <c r="A311" s="15"/>
      <c r="B311" s="1"/>
      <c r="C311" s="97">
        <v>1</v>
      </c>
      <c r="D311" s="106" t="s">
        <v>61</v>
      </c>
      <c r="E311" s="104">
        <v>6.33</v>
      </c>
      <c r="F311" s="105">
        <v>0.15</v>
      </c>
      <c r="G311" s="104">
        <f t="shared" si="23"/>
        <v>0.94950000000000001</v>
      </c>
      <c r="H311" s="34"/>
    </row>
    <row r="312" spans="1:9">
      <c r="A312" s="15"/>
      <c r="B312" s="1"/>
      <c r="C312" s="97">
        <v>7</v>
      </c>
      <c r="D312" s="106" t="s">
        <v>61</v>
      </c>
      <c r="E312" s="104">
        <v>7.29</v>
      </c>
      <c r="F312" s="105">
        <v>0.15</v>
      </c>
      <c r="G312" s="104">
        <f t="shared" si="23"/>
        <v>7.6544999999999996</v>
      </c>
      <c r="H312" s="34"/>
    </row>
    <row r="313" spans="1:9">
      <c r="A313" s="15"/>
      <c r="B313" s="1"/>
      <c r="C313" s="97">
        <v>1</v>
      </c>
      <c r="D313" s="106" t="s">
        <v>61</v>
      </c>
      <c r="E313" s="104">
        <v>5.53</v>
      </c>
      <c r="F313" s="105">
        <v>0.15</v>
      </c>
      <c r="G313" s="104">
        <f t="shared" si="23"/>
        <v>0.82950000000000002</v>
      </c>
      <c r="H313" s="34"/>
    </row>
    <row r="314" spans="1:9">
      <c r="A314" s="15"/>
      <c r="B314" s="1"/>
      <c r="C314" s="97">
        <v>8</v>
      </c>
      <c r="D314" s="106" t="s">
        <v>61</v>
      </c>
      <c r="E314" s="104">
        <v>11.9</v>
      </c>
      <c r="F314" s="105">
        <v>0.15</v>
      </c>
      <c r="G314" s="104">
        <f t="shared" si="23"/>
        <v>14.28</v>
      </c>
      <c r="H314" s="34"/>
    </row>
    <row r="315" spans="1:9">
      <c r="A315" s="15"/>
      <c r="B315" s="1"/>
      <c r="C315" s="97">
        <v>1</v>
      </c>
      <c r="D315" s="106" t="s">
        <v>61</v>
      </c>
      <c r="E315" s="104">
        <v>19.850000000000001</v>
      </c>
      <c r="F315" s="105">
        <v>0.15</v>
      </c>
      <c r="G315" s="104">
        <f t="shared" si="23"/>
        <v>2.9775</v>
      </c>
      <c r="H315" s="34"/>
    </row>
    <row r="316" spans="1:9">
      <c r="A316" s="15"/>
      <c r="B316" s="1"/>
      <c r="C316" s="97">
        <v>1</v>
      </c>
      <c r="D316" s="106" t="s">
        <v>61</v>
      </c>
      <c r="E316" s="104">
        <v>6.46</v>
      </c>
      <c r="F316" s="105">
        <v>0.15</v>
      </c>
      <c r="G316" s="104">
        <f t="shared" si="23"/>
        <v>0.96899999999999997</v>
      </c>
      <c r="H316" s="34"/>
      <c r="I316" s="63"/>
    </row>
    <row r="317" spans="1:9">
      <c r="A317" s="15"/>
      <c r="B317" s="1"/>
      <c r="C317" s="97">
        <v>1</v>
      </c>
      <c r="D317" s="106" t="s">
        <v>61</v>
      </c>
      <c r="E317" s="104">
        <v>12.86</v>
      </c>
      <c r="F317" s="105">
        <v>0.15</v>
      </c>
      <c r="G317" s="104">
        <f t="shared" ref="G317:G319" si="24">PRODUCT(C317:F317)</f>
        <v>1.9289999999999998</v>
      </c>
      <c r="H317" s="34"/>
      <c r="I317" s="63"/>
    </row>
    <row r="318" spans="1:9">
      <c r="A318" s="15"/>
      <c r="B318" s="1"/>
      <c r="C318" s="97">
        <v>1</v>
      </c>
      <c r="D318" s="106" t="s">
        <v>61</v>
      </c>
      <c r="E318" s="104">
        <v>23.79</v>
      </c>
      <c r="F318" s="105">
        <v>0.15</v>
      </c>
      <c r="G318" s="104">
        <f t="shared" si="24"/>
        <v>3.5684999999999998</v>
      </c>
      <c r="H318" s="34"/>
    </row>
    <row r="319" spans="1:9">
      <c r="A319" s="15"/>
      <c r="B319" s="1"/>
      <c r="C319" s="97">
        <v>1</v>
      </c>
      <c r="D319" s="106" t="s">
        <v>61</v>
      </c>
      <c r="E319" s="104">
        <v>33.74</v>
      </c>
      <c r="F319" s="105">
        <v>0.15</v>
      </c>
      <c r="G319" s="104">
        <f t="shared" si="24"/>
        <v>5.0609999999999999</v>
      </c>
      <c r="H319" s="34"/>
    </row>
    <row r="320" spans="1:9">
      <c r="A320" s="15"/>
      <c r="B320" s="1"/>
      <c r="C320" s="97">
        <v>1</v>
      </c>
      <c r="D320" s="106" t="s">
        <v>61</v>
      </c>
      <c r="E320" s="104">
        <v>13.89</v>
      </c>
      <c r="F320" s="105">
        <v>0.15</v>
      </c>
      <c r="G320" s="104">
        <f t="shared" ref="G320:G321" si="25">PRODUCT(C320:F320)</f>
        <v>2.0834999999999999</v>
      </c>
      <c r="H320" s="34"/>
      <c r="I320" s="63"/>
    </row>
    <row r="321" spans="1:8">
      <c r="A321" s="15"/>
      <c r="B321" s="1"/>
      <c r="C321" s="97">
        <v>1</v>
      </c>
      <c r="D321" s="106" t="s">
        <v>61</v>
      </c>
      <c r="E321" s="104">
        <v>19.5</v>
      </c>
      <c r="F321" s="105">
        <v>0.15</v>
      </c>
      <c r="G321" s="104">
        <f t="shared" si="25"/>
        <v>2.9249999999999998</v>
      </c>
      <c r="H321" s="34"/>
    </row>
    <row r="322" spans="1:8">
      <c r="A322" s="15"/>
      <c r="B322" s="1"/>
      <c r="C322" s="97"/>
      <c r="D322" s="106"/>
      <c r="E322" s="104"/>
      <c r="F322" s="105"/>
      <c r="G322" s="104"/>
      <c r="H322" s="34"/>
    </row>
    <row r="323" spans="1:8">
      <c r="A323" s="15"/>
      <c r="B323" s="124" t="s">
        <v>158</v>
      </c>
      <c r="C323" s="97"/>
      <c r="D323" s="106"/>
      <c r="E323" s="104"/>
      <c r="F323" s="104"/>
      <c r="G323" s="104"/>
      <c r="H323" s="34"/>
    </row>
    <row r="324" spans="1:8">
      <c r="A324" s="15"/>
      <c r="B324" s="1" t="s">
        <v>159</v>
      </c>
      <c r="C324" s="97">
        <v>1</v>
      </c>
      <c r="D324" s="106">
        <v>1.57</v>
      </c>
      <c r="E324" s="104">
        <v>4.2699999999999996</v>
      </c>
      <c r="F324" s="104">
        <v>0.2</v>
      </c>
      <c r="G324" s="104">
        <f>C324*D324*E324*F324</f>
        <v>1.3407800000000001</v>
      </c>
      <c r="H324" s="34"/>
    </row>
    <row r="325" spans="1:8">
      <c r="A325" s="15"/>
      <c r="B325" s="124" t="s">
        <v>153</v>
      </c>
      <c r="C325" s="94">
        <v>2</v>
      </c>
      <c r="D325" s="125">
        <v>1.5</v>
      </c>
      <c r="E325" s="125">
        <f>SQRT(((9*0.3)^2)+((10*0.15)^2))</f>
        <v>3.0886890422961</v>
      </c>
      <c r="F325" s="100">
        <v>0.2</v>
      </c>
      <c r="G325" s="104">
        <f t="shared" ref="G325" si="26">PRODUCT(C325:F325)</f>
        <v>1.8532134253776602</v>
      </c>
      <c r="H325" s="34"/>
    </row>
    <row r="326" spans="1:8" s="5" customFormat="1">
      <c r="A326" s="123"/>
      <c r="B326" s="124" t="s">
        <v>154</v>
      </c>
      <c r="C326" s="94"/>
      <c r="D326" s="100"/>
      <c r="E326" s="100"/>
      <c r="F326" s="100"/>
      <c r="G326" s="104"/>
    </row>
    <row r="327" spans="1:8" s="5" customFormat="1">
      <c r="A327" s="123"/>
      <c r="B327" s="124"/>
      <c r="C327" s="94"/>
      <c r="D327" s="100"/>
      <c r="E327" s="100"/>
      <c r="F327" s="100"/>
      <c r="G327" s="104"/>
    </row>
    <row r="328" spans="1:8" s="5" customFormat="1">
      <c r="A328" s="123"/>
      <c r="B328" s="124" t="s">
        <v>157</v>
      </c>
      <c r="C328" s="94"/>
      <c r="D328" s="100"/>
      <c r="E328" s="100"/>
      <c r="F328" s="100"/>
      <c r="G328" s="104"/>
    </row>
    <row r="329" spans="1:8" s="5" customFormat="1">
      <c r="A329" s="123"/>
      <c r="B329" s="124" t="s">
        <v>152</v>
      </c>
      <c r="C329" s="94">
        <v>1</v>
      </c>
      <c r="D329" s="100">
        <v>7.79</v>
      </c>
      <c r="E329" s="126" t="s">
        <v>151</v>
      </c>
      <c r="F329" s="100">
        <v>0.2</v>
      </c>
      <c r="G329" s="104">
        <f t="shared" ref="G329:G330" si="27">PRODUCT(C329:F329)</f>
        <v>1.5580000000000001</v>
      </c>
    </row>
    <row r="330" spans="1:8" s="5" customFormat="1">
      <c r="A330" s="123"/>
      <c r="B330" s="124" t="s">
        <v>153</v>
      </c>
      <c r="C330" s="94">
        <v>1</v>
      </c>
      <c r="D330" s="125">
        <v>1.83</v>
      </c>
      <c r="E330" s="125">
        <f>SQRT(((7*0.3)^2)+((8*0.15)^2))</f>
        <v>2.4186773244895647</v>
      </c>
      <c r="F330" s="100">
        <v>0.2</v>
      </c>
      <c r="G330" s="104">
        <f t="shared" si="27"/>
        <v>0.88523590076318082</v>
      </c>
    </row>
    <row r="331" spans="1:8" s="5" customFormat="1">
      <c r="A331" s="123"/>
      <c r="B331" s="125" t="s">
        <v>155</v>
      </c>
      <c r="C331" s="94"/>
      <c r="D331" s="100"/>
      <c r="E331" s="100"/>
      <c r="F331" s="100"/>
      <c r="G331" s="104"/>
    </row>
    <row r="332" spans="1:8" s="5" customFormat="1">
      <c r="A332" s="123"/>
      <c r="B332" s="125" t="s">
        <v>156</v>
      </c>
      <c r="C332" s="94">
        <v>1</v>
      </c>
      <c r="D332" s="100">
        <v>1.83</v>
      </c>
      <c r="E332" s="125">
        <f>SQRT(((8*0.3)^2)+((9*0.15)^2))</f>
        <v>2.7536339626028727</v>
      </c>
      <c r="F332" s="100">
        <v>0.2</v>
      </c>
      <c r="G332" s="104">
        <f t="shared" ref="G332" si="28">PRODUCT(C332:F332)</f>
        <v>1.0078300303126515</v>
      </c>
    </row>
    <row r="333" spans="1:8">
      <c r="A333" s="15"/>
      <c r="B333" s="1"/>
      <c r="C333" s="97"/>
      <c r="D333" s="106"/>
      <c r="E333" s="104"/>
      <c r="F333" s="104"/>
      <c r="G333" s="104"/>
      <c r="H333" s="34"/>
    </row>
    <row r="334" spans="1:8">
      <c r="A334" s="81"/>
      <c r="B334" s="82"/>
      <c r="C334" s="83"/>
      <c r="D334" s="84"/>
      <c r="E334" s="104"/>
      <c r="F334" s="85"/>
      <c r="G334" s="86">
        <f>SUM(G286:G333)</f>
        <v>102.3210593564535</v>
      </c>
      <c r="H334" s="87">
        <f>SUM(H286:H333)</f>
        <v>0</v>
      </c>
    </row>
    <row r="335" spans="1:8" ht="13.5" thickBot="1">
      <c r="A335" s="49"/>
      <c r="B335" s="50"/>
      <c r="C335" s="51"/>
      <c r="D335" s="52"/>
      <c r="E335" s="118"/>
      <c r="F335" s="71"/>
      <c r="G335" s="53" t="s">
        <v>20</v>
      </c>
      <c r="H335" s="88" t="s">
        <v>3</v>
      </c>
    </row>
    <row r="336" spans="1:8" ht="13.5" thickTop="1">
      <c r="A336" s="15"/>
      <c r="G336" s="35"/>
      <c r="H336" s="89"/>
    </row>
    <row r="337" spans="1:9">
      <c r="A337" s="15"/>
      <c r="G337" s="35"/>
      <c r="H337" s="89"/>
    </row>
    <row r="338" spans="1:9">
      <c r="A338" s="15"/>
      <c r="B338" s="16" t="s">
        <v>131</v>
      </c>
      <c r="H338" s="19"/>
    </row>
    <row r="339" spans="1:9">
      <c r="A339" s="15"/>
      <c r="B339" s="16" t="s">
        <v>123</v>
      </c>
      <c r="H339" s="19"/>
    </row>
    <row r="340" spans="1:9">
      <c r="A340" s="15"/>
      <c r="B340" s="16" t="s">
        <v>52</v>
      </c>
      <c r="H340" s="19"/>
    </row>
    <row r="341" spans="1:9">
      <c r="A341" s="14"/>
      <c r="B341" s="113" t="s">
        <v>48</v>
      </c>
      <c r="C341" s="98"/>
      <c r="D341" s="103"/>
      <c r="H341" s="31"/>
    </row>
    <row r="342" spans="1:9">
      <c r="A342" s="4"/>
      <c r="B342" s="113" t="s">
        <v>49</v>
      </c>
      <c r="C342" s="94"/>
      <c r="D342" s="100"/>
      <c r="H342" s="19"/>
    </row>
    <row r="343" spans="1:9">
      <c r="A343" s="15"/>
      <c r="B343" s="1"/>
      <c r="C343" s="97"/>
      <c r="D343" s="104"/>
      <c r="E343" s="104"/>
      <c r="F343" s="105"/>
      <c r="G343" s="104"/>
      <c r="H343" s="48"/>
    </row>
    <row r="344" spans="1:9">
      <c r="A344" s="15"/>
      <c r="B344" s="1" t="s">
        <v>53</v>
      </c>
      <c r="C344" s="97">
        <v>1</v>
      </c>
      <c r="D344" s="106" t="s">
        <v>61</v>
      </c>
      <c r="E344" s="104">
        <v>6.31</v>
      </c>
      <c r="F344" s="105">
        <v>0.15</v>
      </c>
      <c r="G344" s="104">
        <f t="shared" ref="G344:G377" si="29">PRODUCT(C344:F344)</f>
        <v>0.9464999999999999</v>
      </c>
      <c r="H344" s="34"/>
    </row>
    <row r="345" spans="1:9">
      <c r="A345" s="15"/>
      <c r="B345" s="1"/>
      <c r="C345" s="97">
        <v>1</v>
      </c>
      <c r="D345" s="106" t="s">
        <v>61</v>
      </c>
      <c r="E345" s="104">
        <v>5.09</v>
      </c>
      <c r="F345" s="105">
        <v>0.15</v>
      </c>
      <c r="G345" s="104">
        <f t="shared" si="29"/>
        <v>0.76349999999999996</v>
      </c>
      <c r="H345" s="34"/>
    </row>
    <row r="346" spans="1:9">
      <c r="A346" s="15"/>
      <c r="B346" s="1"/>
      <c r="C346" s="97">
        <v>1</v>
      </c>
      <c r="D346" s="106" t="s">
        <v>61</v>
      </c>
      <c r="E346" s="104">
        <v>18.52</v>
      </c>
      <c r="F346" s="105">
        <v>0.15</v>
      </c>
      <c r="G346" s="104">
        <f t="shared" si="29"/>
        <v>2.778</v>
      </c>
      <c r="H346" s="34"/>
    </row>
    <row r="347" spans="1:9">
      <c r="A347" s="15"/>
      <c r="B347" s="1"/>
      <c r="C347" s="97">
        <v>1</v>
      </c>
      <c r="D347" s="106" t="s">
        <v>61</v>
      </c>
      <c r="E347" s="104">
        <v>19.420000000000002</v>
      </c>
      <c r="F347" s="105">
        <v>0.15</v>
      </c>
      <c r="G347" s="104">
        <f t="shared" si="29"/>
        <v>2.9130000000000003</v>
      </c>
      <c r="H347" s="34"/>
    </row>
    <row r="348" spans="1:9">
      <c r="A348" s="15"/>
      <c r="B348" s="1"/>
      <c r="C348" s="97">
        <v>1</v>
      </c>
      <c r="D348" s="106" t="s">
        <v>61</v>
      </c>
      <c r="E348" s="104">
        <v>11.2</v>
      </c>
      <c r="F348" s="105">
        <v>0.15</v>
      </c>
      <c r="G348" s="104">
        <f t="shared" si="29"/>
        <v>1.68</v>
      </c>
      <c r="H348" s="34"/>
    </row>
    <row r="349" spans="1:9">
      <c r="A349" s="15"/>
      <c r="B349" s="1"/>
      <c r="C349" s="97">
        <v>1</v>
      </c>
      <c r="D349" s="106" t="s">
        <v>61</v>
      </c>
      <c r="E349" s="104">
        <v>16.27</v>
      </c>
      <c r="F349" s="105">
        <v>0.15</v>
      </c>
      <c r="G349" s="104">
        <f t="shared" si="29"/>
        <v>2.4404999999999997</v>
      </c>
      <c r="H349" s="34"/>
      <c r="I349" s="63"/>
    </row>
    <row r="350" spans="1:9">
      <c r="A350" s="15"/>
      <c r="B350" s="1"/>
      <c r="C350" s="97">
        <v>1</v>
      </c>
      <c r="D350" s="106" t="s">
        <v>61</v>
      </c>
      <c r="E350" s="104">
        <v>9.92</v>
      </c>
      <c r="F350" s="105">
        <v>0.15</v>
      </c>
      <c r="G350" s="104">
        <f t="shared" si="29"/>
        <v>1.488</v>
      </c>
      <c r="H350" s="34"/>
    </row>
    <row r="351" spans="1:9">
      <c r="A351" s="15"/>
      <c r="B351" s="1"/>
      <c r="C351" s="97">
        <v>1</v>
      </c>
      <c r="D351" s="106" t="s">
        <v>61</v>
      </c>
      <c r="E351" s="104">
        <v>10.16</v>
      </c>
      <c r="F351" s="105">
        <v>0.15</v>
      </c>
      <c r="G351" s="104">
        <f t="shared" si="29"/>
        <v>1.524</v>
      </c>
      <c r="H351" s="34"/>
    </row>
    <row r="352" spans="1:9">
      <c r="A352" s="15"/>
      <c r="B352" s="1"/>
      <c r="C352" s="97">
        <v>1</v>
      </c>
      <c r="D352" s="106" t="s">
        <v>61</v>
      </c>
      <c r="E352" s="104">
        <v>17.61</v>
      </c>
      <c r="F352" s="105">
        <v>0.15</v>
      </c>
      <c r="G352" s="104">
        <f t="shared" si="29"/>
        <v>2.6414999999999997</v>
      </c>
      <c r="H352" s="34"/>
    </row>
    <row r="353" spans="1:9">
      <c r="A353" s="15"/>
      <c r="B353" s="1"/>
      <c r="C353" s="97">
        <v>1</v>
      </c>
      <c r="D353" s="106" t="s">
        <v>61</v>
      </c>
      <c r="E353" s="104">
        <v>9.82</v>
      </c>
      <c r="F353" s="105">
        <v>0.15</v>
      </c>
      <c r="G353" s="104">
        <f t="shared" si="29"/>
        <v>1.4730000000000001</v>
      </c>
      <c r="H353" s="34"/>
      <c r="I353" s="63"/>
    </row>
    <row r="354" spans="1:9">
      <c r="A354" s="15"/>
      <c r="B354" s="1"/>
      <c r="C354" s="97">
        <v>1</v>
      </c>
      <c r="D354" s="106" t="s">
        <v>61</v>
      </c>
      <c r="E354" s="104">
        <v>4.96</v>
      </c>
      <c r="F354" s="105">
        <v>0.15</v>
      </c>
      <c r="G354" s="104">
        <f t="shared" si="29"/>
        <v>0.74399999999999999</v>
      </c>
      <c r="H354" s="34"/>
    </row>
    <row r="355" spans="1:9">
      <c r="A355" s="15"/>
      <c r="B355" s="1"/>
      <c r="C355" s="97">
        <v>1</v>
      </c>
      <c r="D355" s="106" t="s">
        <v>61</v>
      </c>
      <c r="E355" s="104">
        <v>9.98</v>
      </c>
      <c r="F355" s="105">
        <v>0.15</v>
      </c>
      <c r="G355" s="104">
        <f t="shared" si="29"/>
        <v>1.4970000000000001</v>
      </c>
      <c r="H355" s="34"/>
    </row>
    <row r="356" spans="1:9">
      <c r="A356" s="15"/>
      <c r="B356" s="1"/>
      <c r="C356" s="97">
        <v>1</v>
      </c>
      <c r="D356" s="106" t="s">
        <v>61</v>
      </c>
      <c r="E356" s="104">
        <v>17.27</v>
      </c>
      <c r="F356" s="105">
        <v>0.15</v>
      </c>
      <c r="G356" s="104">
        <f t="shared" si="29"/>
        <v>2.5905</v>
      </c>
      <c r="H356" s="34"/>
    </row>
    <row r="357" spans="1:9">
      <c r="A357" s="15"/>
      <c r="B357" s="1"/>
      <c r="C357" s="97">
        <v>1</v>
      </c>
      <c r="D357" s="106" t="s">
        <v>61</v>
      </c>
      <c r="E357" s="104">
        <v>9.5299999999999994</v>
      </c>
      <c r="F357" s="105">
        <v>0.15</v>
      </c>
      <c r="G357" s="104">
        <f t="shared" si="29"/>
        <v>1.4294999999999998</v>
      </c>
      <c r="H357" s="34"/>
    </row>
    <row r="358" spans="1:9">
      <c r="A358" s="15"/>
      <c r="B358" s="1"/>
      <c r="C358" s="97">
        <v>3</v>
      </c>
      <c r="D358" s="106" t="s">
        <v>61</v>
      </c>
      <c r="E358" s="104">
        <v>5</v>
      </c>
      <c r="F358" s="105">
        <v>0.15</v>
      </c>
      <c r="G358" s="104">
        <f t="shared" si="29"/>
        <v>2.25</v>
      </c>
      <c r="H358" s="34"/>
    </row>
    <row r="359" spans="1:9">
      <c r="A359" s="15"/>
      <c r="B359" s="1"/>
      <c r="C359" s="97">
        <v>1</v>
      </c>
      <c r="D359" s="106" t="s">
        <v>61</v>
      </c>
      <c r="E359" s="104">
        <v>9.9700000000000006</v>
      </c>
      <c r="F359" s="105">
        <v>0.15</v>
      </c>
      <c r="G359" s="104">
        <f t="shared" si="29"/>
        <v>1.4955000000000001</v>
      </c>
      <c r="H359" s="34"/>
    </row>
    <row r="360" spans="1:9">
      <c r="A360" s="15"/>
      <c r="B360" s="1"/>
      <c r="C360" s="97">
        <v>1</v>
      </c>
      <c r="D360" s="106" t="s">
        <v>61</v>
      </c>
      <c r="E360" s="104">
        <v>17.73</v>
      </c>
      <c r="F360" s="105">
        <v>0.15</v>
      </c>
      <c r="G360" s="104">
        <f t="shared" si="29"/>
        <v>2.6595</v>
      </c>
      <c r="H360" s="34"/>
      <c r="I360" s="63"/>
    </row>
    <row r="361" spans="1:9">
      <c r="A361" s="15"/>
      <c r="B361" s="1"/>
      <c r="C361" s="97">
        <v>1</v>
      </c>
      <c r="D361" s="106" t="s">
        <v>61</v>
      </c>
      <c r="E361" s="104">
        <v>10.5</v>
      </c>
      <c r="F361" s="105">
        <v>0.15</v>
      </c>
      <c r="G361" s="104">
        <f t="shared" si="29"/>
        <v>1.575</v>
      </c>
      <c r="H361" s="34"/>
    </row>
    <row r="362" spans="1:9">
      <c r="A362" s="15"/>
      <c r="B362" s="1"/>
      <c r="C362" s="97">
        <v>1</v>
      </c>
      <c r="D362" s="106" t="s">
        <v>61</v>
      </c>
      <c r="E362" s="104">
        <v>11.29</v>
      </c>
      <c r="F362" s="105">
        <v>0.15</v>
      </c>
      <c r="G362" s="104">
        <f t="shared" si="29"/>
        <v>1.6934999999999998</v>
      </c>
      <c r="H362" s="34"/>
      <c r="I362" s="119"/>
    </row>
    <row r="363" spans="1:9">
      <c r="A363" s="15"/>
      <c r="B363" s="1"/>
      <c r="C363" s="97">
        <v>1</v>
      </c>
      <c r="D363" s="106" t="s">
        <v>61</v>
      </c>
      <c r="E363" s="104">
        <v>13.99</v>
      </c>
      <c r="F363" s="105">
        <v>0.15</v>
      </c>
      <c r="G363" s="104">
        <f t="shared" si="29"/>
        <v>2.0985</v>
      </c>
      <c r="H363" s="34"/>
      <c r="I363" s="63"/>
    </row>
    <row r="364" spans="1:9">
      <c r="A364" s="15"/>
      <c r="B364" s="1"/>
      <c r="C364" s="97">
        <v>1</v>
      </c>
      <c r="D364" s="106" t="s">
        <v>61</v>
      </c>
      <c r="E364" s="104">
        <v>12.96</v>
      </c>
      <c r="F364" s="105">
        <v>0.15</v>
      </c>
      <c r="G364" s="104">
        <f t="shared" si="29"/>
        <v>1.944</v>
      </c>
      <c r="H364" s="34"/>
      <c r="I364" s="63"/>
    </row>
    <row r="365" spans="1:9">
      <c r="A365" s="15"/>
      <c r="B365" s="1"/>
      <c r="C365" s="97">
        <v>1</v>
      </c>
      <c r="D365" s="106" t="s">
        <v>61</v>
      </c>
      <c r="E365" s="104">
        <v>8.0399999999999991</v>
      </c>
      <c r="F365" s="105">
        <v>0.15</v>
      </c>
      <c r="G365" s="104">
        <f t="shared" si="29"/>
        <v>1.2059999999999997</v>
      </c>
      <c r="H365" s="34"/>
    </row>
    <row r="366" spans="1:9">
      <c r="A366" s="15"/>
      <c r="B366" s="1"/>
      <c r="C366" s="97">
        <v>7</v>
      </c>
      <c r="D366" s="106" t="s">
        <v>61</v>
      </c>
      <c r="E366" s="104">
        <v>7.88</v>
      </c>
      <c r="F366" s="105">
        <v>0.15</v>
      </c>
      <c r="G366" s="104">
        <f t="shared" si="29"/>
        <v>8.2739999999999991</v>
      </c>
      <c r="H366" s="34"/>
    </row>
    <row r="367" spans="1:9">
      <c r="A367" s="15"/>
      <c r="B367" s="1"/>
      <c r="C367" s="97">
        <v>1</v>
      </c>
      <c r="D367" s="106" t="s">
        <v>61</v>
      </c>
      <c r="E367" s="104">
        <v>20.27</v>
      </c>
      <c r="F367" s="105">
        <v>0.15</v>
      </c>
      <c r="G367" s="104">
        <f t="shared" si="29"/>
        <v>3.0404999999999998</v>
      </c>
      <c r="H367" s="34"/>
    </row>
    <row r="368" spans="1:9">
      <c r="A368" s="15"/>
      <c r="B368" s="1"/>
      <c r="C368" s="97">
        <v>1</v>
      </c>
      <c r="D368" s="106" t="s">
        <v>61</v>
      </c>
      <c r="E368" s="104">
        <v>17.47</v>
      </c>
      <c r="F368" s="105">
        <v>0.15</v>
      </c>
      <c r="G368" s="104">
        <f t="shared" si="29"/>
        <v>2.6204999999999998</v>
      </c>
      <c r="H368" s="34"/>
      <c r="I368" s="63"/>
    </row>
    <row r="369" spans="1:9">
      <c r="A369" s="15"/>
      <c r="B369" s="1"/>
      <c r="C369" s="97">
        <v>1</v>
      </c>
      <c r="D369" s="106" t="s">
        <v>61</v>
      </c>
      <c r="E369" s="104">
        <v>6.33</v>
      </c>
      <c r="F369" s="105">
        <v>0.15</v>
      </c>
      <c r="G369" s="104">
        <f t="shared" si="29"/>
        <v>0.94950000000000001</v>
      </c>
      <c r="H369" s="34"/>
    </row>
    <row r="370" spans="1:9">
      <c r="A370" s="15"/>
      <c r="B370" s="1"/>
      <c r="C370" s="97">
        <v>7</v>
      </c>
      <c r="D370" s="106" t="s">
        <v>61</v>
      </c>
      <c r="E370" s="104">
        <v>7.29</v>
      </c>
      <c r="F370" s="105">
        <v>0.15</v>
      </c>
      <c r="G370" s="104">
        <f t="shared" si="29"/>
        <v>7.6544999999999996</v>
      </c>
      <c r="H370" s="34"/>
    </row>
    <row r="371" spans="1:9">
      <c r="A371" s="15"/>
      <c r="B371" s="1"/>
      <c r="C371" s="97">
        <v>1</v>
      </c>
      <c r="D371" s="106" t="s">
        <v>61</v>
      </c>
      <c r="E371" s="104">
        <v>5.53</v>
      </c>
      <c r="F371" s="105">
        <v>0.15</v>
      </c>
      <c r="G371" s="104">
        <f t="shared" si="29"/>
        <v>0.82950000000000002</v>
      </c>
      <c r="H371" s="34"/>
    </row>
    <row r="372" spans="1:9">
      <c r="A372" s="15"/>
      <c r="B372" s="1"/>
      <c r="C372" s="97">
        <v>1</v>
      </c>
      <c r="D372" s="106" t="s">
        <v>61</v>
      </c>
      <c r="E372" s="104">
        <v>19.850000000000001</v>
      </c>
      <c r="F372" s="105">
        <v>0.15</v>
      </c>
      <c r="G372" s="104">
        <f t="shared" si="29"/>
        <v>2.9775</v>
      </c>
      <c r="H372" s="34"/>
      <c r="I372" s="1"/>
    </row>
    <row r="373" spans="1:9">
      <c r="A373" s="15"/>
      <c r="B373" s="1"/>
      <c r="C373" s="97">
        <v>1</v>
      </c>
      <c r="D373" s="106" t="s">
        <v>61</v>
      </c>
      <c r="E373" s="104">
        <v>1932</v>
      </c>
      <c r="F373" s="105">
        <v>0.15</v>
      </c>
      <c r="G373" s="104">
        <f t="shared" si="29"/>
        <v>289.8</v>
      </c>
      <c r="H373" s="34"/>
      <c r="I373" s="63"/>
    </row>
    <row r="374" spans="1:9">
      <c r="A374" s="15"/>
      <c r="B374" s="1"/>
      <c r="C374" s="97">
        <v>1</v>
      </c>
      <c r="D374" s="106" t="s">
        <v>61</v>
      </c>
      <c r="E374" s="104">
        <v>24.86</v>
      </c>
      <c r="F374" s="105">
        <v>0.15</v>
      </c>
      <c r="G374" s="104">
        <f t="shared" si="29"/>
        <v>3.7289999999999996</v>
      </c>
      <c r="H374" s="34"/>
      <c r="I374" s="119"/>
    </row>
    <row r="375" spans="1:9">
      <c r="A375" s="15"/>
      <c r="B375" s="1"/>
      <c r="C375" s="97">
        <v>1</v>
      </c>
      <c r="D375" s="106" t="s">
        <v>61</v>
      </c>
      <c r="E375" s="104">
        <v>33.74</v>
      </c>
      <c r="F375" s="105">
        <v>0.15</v>
      </c>
      <c r="G375" s="104">
        <f t="shared" si="29"/>
        <v>5.0609999999999999</v>
      </c>
      <c r="H375" s="34"/>
    </row>
    <row r="376" spans="1:9">
      <c r="A376" s="15"/>
      <c r="B376" s="1"/>
      <c r="C376" s="97">
        <v>1</v>
      </c>
      <c r="D376" s="106" t="s">
        <v>61</v>
      </c>
      <c r="E376" s="104">
        <v>14.12</v>
      </c>
      <c r="F376" s="105">
        <v>0.15</v>
      </c>
      <c r="G376" s="104">
        <f t="shared" si="29"/>
        <v>2.1179999999999999</v>
      </c>
      <c r="H376" s="34"/>
      <c r="I376" s="119"/>
    </row>
    <row r="377" spans="1:9">
      <c r="A377" s="15"/>
      <c r="B377" s="1"/>
      <c r="C377" s="97">
        <v>1</v>
      </c>
      <c r="D377" s="106" t="s">
        <v>61</v>
      </c>
      <c r="E377" s="104">
        <v>19.5</v>
      </c>
      <c r="F377" s="105">
        <v>0.15</v>
      </c>
      <c r="G377" s="104">
        <f t="shared" si="29"/>
        <v>2.9249999999999998</v>
      </c>
      <c r="H377" s="34"/>
    </row>
    <row r="378" spans="1:9">
      <c r="A378" s="15"/>
      <c r="B378" s="1"/>
      <c r="C378" s="97">
        <v>1</v>
      </c>
      <c r="D378" s="106" t="s">
        <v>61</v>
      </c>
      <c r="E378" s="104">
        <v>1.4</v>
      </c>
      <c r="F378" s="105">
        <v>0.15</v>
      </c>
      <c r="G378" s="104">
        <f t="shared" ref="G378" si="30">PRODUCT(C378:F378)</f>
        <v>0.21</v>
      </c>
      <c r="H378" s="33"/>
    </row>
    <row r="379" spans="1:9">
      <c r="A379" s="15"/>
      <c r="B379" s="1"/>
      <c r="C379" s="97">
        <v>1</v>
      </c>
      <c r="D379" s="106" t="s">
        <v>61</v>
      </c>
      <c r="E379" s="104">
        <v>0.74</v>
      </c>
      <c r="F379" s="105">
        <v>0.15</v>
      </c>
      <c r="G379" s="104">
        <f t="shared" ref="G379" si="31">PRODUCT(C379:F379)</f>
        <v>0.111</v>
      </c>
      <c r="H379" s="33"/>
    </row>
    <row r="380" spans="1:9" s="5" customFormat="1">
      <c r="A380" s="123"/>
      <c r="B380" s="124"/>
      <c r="C380" s="94"/>
      <c r="D380" s="100"/>
      <c r="E380" s="100"/>
      <c r="F380" s="100"/>
      <c r="G380" s="104"/>
    </row>
    <row r="381" spans="1:9">
      <c r="A381" s="15"/>
      <c r="B381" s="124" t="s">
        <v>158</v>
      </c>
      <c r="C381" s="97"/>
      <c r="D381" s="106"/>
      <c r="E381" s="104"/>
      <c r="F381" s="104"/>
      <c r="G381" s="104"/>
      <c r="H381" s="34"/>
    </row>
    <row r="382" spans="1:9">
      <c r="A382" s="15"/>
      <c r="B382" s="1" t="s">
        <v>159</v>
      </c>
      <c r="C382" s="97">
        <v>1</v>
      </c>
      <c r="D382" s="106">
        <v>1.57</v>
      </c>
      <c r="E382" s="104">
        <v>4.2699999999999996</v>
      </c>
      <c r="F382" s="104">
        <v>0.2</v>
      </c>
      <c r="G382" s="104">
        <f>C382*D382*E382*F382</f>
        <v>1.3407800000000001</v>
      </c>
      <c r="H382" s="34"/>
    </row>
    <row r="383" spans="1:9">
      <c r="A383" s="15"/>
      <c r="B383" s="124" t="s">
        <v>153</v>
      </c>
      <c r="C383" s="94">
        <v>2</v>
      </c>
      <c r="D383" s="125">
        <v>1.5</v>
      </c>
      <c r="E383" s="125">
        <f>SQRT(((9*0.3)^2)+((10*0.15)^2))</f>
        <v>3.0886890422961</v>
      </c>
      <c r="F383" s="100">
        <v>0.2</v>
      </c>
      <c r="G383" s="104">
        <f t="shared" ref="G383" si="32">PRODUCT(C383:F383)</f>
        <v>1.8532134253776602</v>
      </c>
      <c r="H383" s="34"/>
    </row>
    <row r="384" spans="1:9" s="5" customFormat="1">
      <c r="A384" s="123"/>
      <c r="B384" s="124" t="s">
        <v>154</v>
      </c>
      <c r="C384" s="94"/>
      <c r="D384" s="100"/>
      <c r="E384" s="100"/>
      <c r="F384" s="100"/>
      <c r="G384" s="104"/>
    </row>
    <row r="385" spans="1:8" s="5" customFormat="1">
      <c r="A385" s="123"/>
      <c r="B385" s="124"/>
      <c r="C385" s="94"/>
      <c r="D385" s="100"/>
      <c r="E385" s="100"/>
      <c r="F385" s="100"/>
      <c r="G385" s="104"/>
    </row>
    <row r="386" spans="1:8" s="5" customFormat="1">
      <c r="A386" s="123"/>
      <c r="B386" s="124" t="s">
        <v>157</v>
      </c>
      <c r="C386" s="94"/>
      <c r="D386" s="100"/>
      <c r="E386" s="100"/>
      <c r="F386" s="100"/>
      <c r="G386" s="104"/>
    </row>
    <row r="387" spans="1:8" s="5" customFormat="1">
      <c r="A387" s="123"/>
      <c r="B387" s="124" t="s">
        <v>152</v>
      </c>
      <c r="C387" s="94">
        <v>1</v>
      </c>
      <c r="D387" s="100">
        <v>7.79</v>
      </c>
      <c r="E387" s="126" t="s">
        <v>151</v>
      </c>
      <c r="F387" s="100">
        <v>0.2</v>
      </c>
      <c r="G387" s="104">
        <f t="shared" ref="G387:G388" si="33">PRODUCT(C387:F387)</f>
        <v>1.5580000000000001</v>
      </c>
    </row>
    <row r="388" spans="1:8" s="5" customFormat="1">
      <c r="A388" s="123"/>
      <c r="B388" s="124" t="s">
        <v>153</v>
      </c>
      <c r="C388" s="94">
        <v>1</v>
      </c>
      <c r="D388" s="125">
        <v>1.83</v>
      </c>
      <c r="E388" s="125">
        <f>SQRT(((7*0.3)^2)+((8*0.15)^2))</f>
        <v>2.4186773244895647</v>
      </c>
      <c r="F388" s="100">
        <v>0.2</v>
      </c>
      <c r="G388" s="104">
        <f t="shared" si="33"/>
        <v>0.88523590076318082</v>
      </c>
    </row>
    <row r="389" spans="1:8" s="5" customFormat="1">
      <c r="A389" s="123"/>
      <c r="B389" s="125" t="s">
        <v>155</v>
      </c>
      <c r="C389" s="94"/>
      <c r="D389" s="100"/>
      <c r="E389" s="100"/>
      <c r="F389" s="100"/>
      <c r="G389" s="104"/>
    </row>
    <row r="390" spans="1:8" s="5" customFormat="1">
      <c r="A390" s="123"/>
      <c r="B390" s="125" t="s">
        <v>156</v>
      </c>
      <c r="C390" s="94">
        <v>1</v>
      </c>
      <c r="D390" s="100">
        <v>1.83</v>
      </c>
      <c r="E390" s="125">
        <f>SQRT(((8*0.3)^2)+((9*0.15)^2))</f>
        <v>2.7536339626028727</v>
      </c>
      <c r="F390" s="100">
        <v>0.2</v>
      </c>
      <c r="G390" s="104">
        <f t="shared" ref="G390" si="34">PRODUCT(C390:F390)</f>
        <v>1.0078300303126515</v>
      </c>
    </row>
    <row r="391" spans="1:8">
      <c r="A391" s="15"/>
      <c r="B391" s="1"/>
      <c r="C391" s="97"/>
      <c r="D391" s="106"/>
      <c r="E391" s="104"/>
      <c r="F391" s="104"/>
      <c r="G391" s="104"/>
      <c r="H391" s="34"/>
    </row>
    <row r="392" spans="1:8">
      <c r="A392" s="81"/>
      <c r="B392" s="82"/>
      <c r="C392" s="83"/>
      <c r="D392" s="84"/>
      <c r="E392" s="84"/>
      <c r="F392" s="85"/>
      <c r="G392" s="86">
        <f>SUM(G344:G391)</f>
        <v>376.77605935645346</v>
      </c>
      <c r="H392" s="87">
        <f>SUM(H344:H391)</f>
        <v>0</v>
      </c>
    </row>
    <row r="393" spans="1:8" ht="13.5" thickBot="1">
      <c r="A393" s="49"/>
      <c r="B393" s="50"/>
      <c r="C393" s="51"/>
      <c r="D393" s="52"/>
      <c r="E393" s="52"/>
      <c r="F393" s="71"/>
      <c r="G393" s="53" t="s">
        <v>20</v>
      </c>
      <c r="H393" s="88" t="s">
        <v>3</v>
      </c>
    </row>
    <row r="394" spans="1:8" ht="13.5" thickTop="1">
      <c r="A394" s="15"/>
      <c r="G394" s="35"/>
      <c r="H394" s="89"/>
    </row>
    <row r="395" spans="1:8">
      <c r="A395" s="15"/>
      <c r="G395" s="35"/>
      <c r="H395" s="19"/>
    </row>
    <row r="396" spans="1:8">
      <c r="A396" s="15"/>
      <c r="G396" s="35"/>
      <c r="H396" s="19"/>
    </row>
    <row r="397" spans="1:8">
      <c r="A397" s="15"/>
      <c r="B397" s="16" t="s">
        <v>55</v>
      </c>
      <c r="H397" s="19"/>
    </row>
    <row r="398" spans="1:8">
      <c r="A398" s="15"/>
      <c r="B398" s="16" t="s">
        <v>58</v>
      </c>
      <c r="H398" s="19"/>
    </row>
    <row r="399" spans="1:8">
      <c r="A399" s="15"/>
      <c r="B399" s="16" t="s">
        <v>52</v>
      </c>
      <c r="H399" s="19"/>
    </row>
    <row r="400" spans="1:8">
      <c r="A400" s="14"/>
      <c r="B400" s="113" t="s">
        <v>48</v>
      </c>
      <c r="C400" s="98"/>
      <c r="D400" s="103"/>
      <c r="H400" s="31"/>
    </row>
    <row r="401" spans="1:9">
      <c r="A401" s="4"/>
      <c r="B401" s="113" t="s">
        <v>49</v>
      </c>
      <c r="C401" s="94"/>
      <c r="D401" s="100"/>
      <c r="H401" s="19"/>
    </row>
    <row r="402" spans="1:9">
      <c r="A402" s="15"/>
      <c r="B402" s="1"/>
      <c r="C402" s="97"/>
      <c r="D402" s="104"/>
      <c r="E402" s="104"/>
      <c r="F402" s="105"/>
      <c r="G402" s="104"/>
      <c r="H402" s="48"/>
    </row>
    <row r="403" spans="1:9">
      <c r="A403" s="15"/>
      <c r="B403" s="1" t="s">
        <v>53</v>
      </c>
      <c r="C403" s="97">
        <v>1</v>
      </c>
      <c r="D403" s="106" t="s">
        <v>61</v>
      </c>
      <c r="E403" s="104">
        <v>6.3</v>
      </c>
      <c r="F403" s="105">
        <v>0.15</v>
      </c>
      <c r="G403" s="104">
        <f t="shared" ref="G403:G432" si="35">PRODUCT(C403:F403)</f>
        <v>0.94499999999999995</v>
      </c>
      <c r="H403" s="34"/>
    </row>
    <row r="404" spans="1:9">
      <c r="A404" s="15"/>
      <c r="B404" s="1"/>
      <c r="C404" s="97">
        <v>1</v>
      </c>
      <c r="D404" s="106" t="s">
        <v>61</v>
      </c>
      <c r="E404" s="104">
        <v>5.09</v>
      </c>
      <c r="F404" s="105">
        <v>0.15</v>
      </c>
      <c r="G404" s="104">
        <f t="shared" si="35"/>
        <v>0.76349999999999996</v>
      </c>
      <c r="H404" s="34"/>
      <c r="I404" s="119"/>
    </row>
    <row r="405" spans="1:9">
      <c r="A405" s="15"/>
      <c r="B405" s="1"/>
      <c r="C405" s="97">
        <v>1</v>
      </c>
      <c r="D405" s="106" t="s">
        <v>61</v>
      </c>
      <c r="E405" s="104">
        <v>18.52</v>
      </c>
      <c r="F405" s="105">
        <v>0.15</v>
      </c>
      <c r="G405" s="104">
        <f t="shared" si="35"/>
        <v>2.778</v>
      </c>
      <c r="H405" s="34"/>
    </row>
    <row r="406" spans="1:9">
      <c r="A406" s="15"/>
      <c r="B406" s="1"/>
      <c r="C406" s="97">
        <v>1</v>
      </c>
      <c r="D406" s="106" t="s">
        <v>61</v>
      </c>
      <c r="E406" s="104">
        <v>19.420000000000002</v>
      </c>
      <c r="F406" s="105">
        <v>0.15</v>
      </c>
      <c r="G406" s="104">
        <f t="shared" si="35"/>
        <v>2.9130000000000003</v>
      </c>
      <c r="H406" s="34"/>
    </row>
    <row r="407" spans="1:9">
      <c r="A407" s="15"/>
      <c r="B407" s="1"/>
      <c r="C407" s="97">
        <v>1</v>
      </c>
      <c r="D407" s="106" t="s">
        <v>61</v>
      </c>
      <c r="E407" s="104">
        <v>11.21</v>
      </c>
      <c r="F407" s="105">
        <v>0.15</v>
      </c>
      <c r="G407" s="104">
        <f t="shared" si="35"/>
        <v>1.6815</v>
      </c>
      <c r="H407" s="34"/>
    </row>
    <row r="408" spans="1:9">
      <c r="A408" s="15"/>
      <c r="B408" s="1"/>
      <c r="C408" s="97">
        <v>1</v>
      </c>
      <c r="D408" s="106" t="s">
        <v>61</v>
      </c>
      <c r="E408" s="104">
        <v>1.39</v>
      </c>
      <c r="F408" s="105">
        <v>0.15</v>
      </c>
      <c r="G408" s="104">
        <f t="shared" si="35"/>
        <v>0.20849999999999999</v>
      </c>
      <c r="H408" s="34"/>
      <c r="I408" s="119"/>
    </row>
    <row r="409" spans="1:9">
      <c r="A409" s="15"/>
      <c r="B409" s="1"/>
      <c r="C409" s="97">
        <v>1</v>
      </c>
      <c r="D409" s="106" t="s">
        <v>61</v>
      </c>
      <c r="E409" s="104">
        <v>16.27</v>
      </c>
      <c r="F409" s="105">
        <v>0.15</v>
      </c>
      <c r="G409" s="104">
        <f t="shared" si="35"/>
        <v>2.4404999999999997</v>
      </c>
      <c r="H409" s="34"/>
      <c r="I409" s="119"/>
    </row>
    <row r="410" spans="1:9">
      <c r="A410" s="15"/>
      <c r="B410" s="1"/>
      <c r="C410" s="97">
        <v>1</v>
      </c>
      <c r="D410" s="106" t="s">
        <v>61</v>
      </c>
      <c r="E410" s="104">
        <v>9.92</v>
      </c>
      <c r="F410" s="105">
        <v>0.15</v>
      </c>
      <c r="G410" s="104">
        <f t="shared" si="35"/>
        <v>1.488</v>
      </c>
      <c r="H410" s="34"/>
    </row>
    <row r="411" spans="1:9">
      <c r="A411" s="15"/>
      <c r="B411" s="1"/>
      <c r="C411" s="97">
        <v>1</v>
      </c>
      <c r="D411" s="106" t="s">
        <v>61</v>
      </c>
      <c r="E411" s="104">
        <v>10.16</v>
      </c>
      <c r="F411" s="105">
        <v>0.15</v>
      </c>
      <c r="G411" s="104">
        <f t="shared" si="35"/>
        <v>1.524</v>
      </c>
      <c r="H411" s="34"/>
    </row>
    <row r="412" spans="1:9">
      <c r="A412" s="15"/>
      <c r="B412" s="1"/>
      <c r="C412" s="97">
        <v>1</v>
      </c>
      <c r="D412" s="106" t="s">
        <v>61</v>
      </c>
      <c r="E412" s="104">
        <v>17.62</v>
      </c>
      <c r="F412" s="105">
        <v>0.15</v>
      </c>
      <c r="G412" s="104">
        <f t="shared" si="35"/>
        <v>2.6430000000000002</v>
      </c>
      <c r="H412" s="34"/>
    </row>
    <row r="413" spans="1:9">
      <c r="A413" s="15"/>
      <c r="B413" s="1"/>
      <c r="C413" s="97">
        <v>1</v>
      </c>
      <c r="D413" s="106" t="s">
        <v>61</v>
      </c>
      <c r="E413" s="104">
        <v>9.82</v>
      </c>
      <c r="F413" s="105">
        <v>0.15</v>
      </c>
      <c r="G413" s="104">
        <f t="shared" si="35"/>
        <v>1.4730000000000001</v>
      </c>
      <c r="H413" s="34"/>
    </row>
    <row r="414" spans="1:9">
      <c r="A414" s="15"/>
      <c r="B414" s="1"/>
      <c r="C414" s="97">
        <v>1</v>
      </c>
      <c r="D414" s="106" t="s">
        <v>61</v>
      </c>
      <c r="E414" s="104">
        <v>4.96</v>
      </c>
      <c r="F414" s="105">
        <v>0.15</v>
      </c>
      <c r="G414" s="104">
        <f t="shared" si="35"/>
        <v>0.74399999999999999</v>
      </c>
      <c r="H414" s="34"/>
    </row>
    <row r="415" spans="1:9">
      <c r="A415" s="15"/>
      <c r="B415" s="1"/>
      <c r="C415" s="97">
        <v>1</v>
      </c>
      <c r="D415" s="106" t="s">
        <v>61</v>
      </c>
      <c r="E415" s="104">
        <v>9.98</v>
      </c>
      <c r="F415" s="105">
        <v>0.15</v>
      </c>
      <c r="G415" s="104">
        <f t="shared" si="35"/>
        <v>1.4970000000000001</v>
      </c>
      <c r="H415" s="34"/>
    </row>
    <row r="416" spans="1:9">
      <c r="A416" s="15"/>
      <c r="B416" s="1"/>
      <c r="C416" s="97">
        <v>1</v>
      </c>
      <c r="D416" s="106" t="s">
        <v>61</v>
      </c>
      <c r="E416" s="104">
        <v>17.29</v>
      </c>
      <c r="F416" s="105">
        <v>0.15</v>
      </c>
      <c r="G416" s="104">
        <f t="shared" si="35"/>
        <v>2.5934999999999997</v>
      </c>
      <c r="H416" s="34"/>
    </row>
    <row r="417" spans="1:9">
      <c r="A417" s="15"/>
      <c r="B417" s="1"/>
      <c r="C417" s="97">
        <v>3</v>
      </c>
      <c r="D417" s="106" t="s">
        <v>61</v>
      </c>
      <c r="E417" s="104">
        <v>9.5299999999999994</v>
      </c>
      <c r="F417" s="105">
        <v>0.15</v>
      </c>
      <c r="G417" s="104">
        <f t="shared" si="35"/>
        <v>4.2884999999999991</v>
      </c>
      <c r="H417" s="34"/>
      <c r="I417" s="119"/>
    </row>
    <row r="418" spans="1:9">
      <c r="A418" s="15"/>
      <c r="B418" s="1"/>
      <c r="C418" s="97">
        <v>1</v>
      </c>
      <c r="D418" s="106" t="s">
        <v>61</v>
      </c>
      <c r="E418" s="104">
        <v>4.96</v>
      </c>
      <c r="F418" s="105">
        <v>0.15</v>
      </c>
      <c r="G418" s="104">
        <f t="shared" si="35"/>
        <v>0.74399999999999999</v>
      </c>
      <c r="H418" s="34"/>
    </row>
    <row r="419" spans="1:9">
      <c r="A419" s="15"/>
      <c r="B419" s="1"/>
      <c r="C419" s="97">
        <v>1</v>
      </c>
      <c r="D419" s="106" t="s">
        <v>61</v>
      </c>
      <c r="E419" s="104">
        <v>9.9600000000000009</v>
      </c>
      <c r="F419" s="105">
        <v>0.15</v>
      </c>
      <c r="G419" s="104">
        <f t="shared" si="35"/>
        <v>1.494</v>
      </c>
      <c r="H419" s="34"/>
      <c r="I419" s="63"/>
    </row>
    <row r="420" spans="1:9">
      <c r="A420" s="15"/>
      <c r="B420" s="1"/>
      <c r="C420" s="97">
        <v>1</v>
      </c>
      <c r="D420" s="106" t="s">
        <v>61</v>
      </c>
      <c r="E420" s="104">
        <v>0.73</v>
      </c>
      <c r="F420" s="105">
        <v>0.15</v>
      </c>
      <c r="G420" s="104">
        <f t="shared" ref="G420" si="36">PRODUCT(C420:F420)</f>
        <v>0.1095</v>
      </c>
      <c r="H420" s="34"/>
      <c r="I420" s="63"/>
    </row>
    <row r="421" spans="1:9">
      <c r="A421" s="15"/>
      <c r="B421" s="1"/>
      <c r="C421" s="97">
        <v>1</v>
      </c>
      <c r="D421" s="106" t="s">
        <v>61</v>
      </c>
      <c r="E421" s="104">
        <v>18.93</v>
      </c>
      <c r="F421" s="105">
        <v>0.15</v>
      </c>
      <c r="G421" s="104">
        <f t="shared" si="35"/>
        <v>2.8394999999999997</v>
      </c>
      <c r="H421" s="34"/>
      <c r="I421" s="119"/>
    </row>
    <row r="422" spans="1:9">
      <c r="A422" s="15"/>
      <c r="B422" s="1"/>
      <c r="C422" s="97">
        <v>1</v>
      </c>
      <c r="D422" s="106" t="s">
        <v>61</v>
      </c>
      <c r="E422" s="104">
        <v>10.48</v>
      </c>
      <c r="F422" s="105">
        <v>0.15</v>
      </c>
      <c r="G422" s="104">
        <f t="shared" si="35"/>
        <v>1.5720000000000001</v>
      </c>
      <c r="H422" s="34"/>
    </row>
    <row r="423" spans="1:9">
      <c r="A423" s="15"/>
      <c r="B423" s="1"/>
      <c r="C423" s="97">
        <v>1</v>
      </c>
      <c r="D423" s="106" t="s">
        <v>61</v>
      </c>
      <c r="E423" s="104">
        <v>11.257999999999999</v>
      </c>
      <c r="F423" s="105">
        <v>0.15</v>
      </c>
      <c r="G423" s="104">
        <f t="shared" si="35"/>
        <v>1.6886999999999999</v>
      </c>
      <c r="H423" s="34"/>
    </row>
    <row r="424" spans="1:9">
      <c r="A424" s="15"/>
      <c r="B424" s="1"/>
      <c r="C424" s="97">
        <v>1</v>
      </c>
      <c r="D424" s="106" t="s">
        <v>61</v>
      </c>
      <c r="E424" s="104">
        <v>13.99</v>
      </c>
      <c r="F424" s="105">
        <v>0.15</v>
      </c>
      <c r="G424" s="104">
        <f t="shared" si="35"/>
        <v>2.0985</v>
      </c>
      <c r="H424" s="34"/>
    </row>
    <row r="425" spans="1:9">
      <c r="A425" s="15"/>
      <c r="B425" s="1"/>
      <c r="C425" s="97">
        <v>1</v>
      </c>
      <c r="D425" s="106" t="s">
        <v>61</v>
      </c>
      <c r="E425" s="104">
        <v>12.94</v>
      </c>
      <c r="F425" s="105">
        <v>0.15</v>
      </c>
      <c r="G425" s="104">
        <f t="shared" si="35"/>
        <v>1.9409999999999998</v>
      </c>
      <c r="H425" s="34"/>
    </row>
    <row r="426" spans="1:9">
      <c r="A426" s="15"/>
      <c r="B426" s="1"/>
      <c r="C426" s="97">
        <v>1</v>
      </c>
      <c r="D426" s="106" t="s">
        <v>61</v>
      </c>
      <c r="E426" s="104">
        <v>8.0299999999999994</v>
      </c>
      <c r="F426" s="105">
        <v>0.15</v>
      </c>
      <c r="G426" s="104">
        <f t="shared" si="35"/>
        <v>1.2044999999999999</v>
      </c>
      <c r="H426" s="34"/>
    </row>
    <row r="427" spans="1:9">
      <c r="A427" s="15"/>
      <c r="B427" s="1"/>
      <c r="C427" s="97">
        <v>7</v>
      </c>
      <c r="D427" s="106" t="s">
        <v>61</v>
      </c>
      <c r="E427" s="104">
        <v>7.88</v>
      </c>
      <c r="F427" s="105">
        <v>0.15</v>
      </c>
      <c r="G427" s="104">
        <f t="shared" si="35"/>
        <v>8.2739999999999991</v>
      </c>
      <c r="H427" s="34"/>
    </row>
    <row r="428" spans="1:9">
      <c r="A428" s="15"/>
      <c r="B428" s="1"/>
      <c r="C428" s="97">
        <v>1</v>
      </c>
      <c r="D428" s="106" t="s">
        <v>61</v>
      </c>
      <c r="E428" s="104">
        <v>20.36</v>
      </c>
      <c r="F428" s="105">
        <v>0.15</v>
      </c>
      <c r="G428" s="104">
        <f t="shared" si="35"/>
        <v>3.0539999999999998</v>
      </c>
      <c r="H428" s="34"/>
    </row>
    <row r="429" spans="1:9">
      <c r="A429" s="15"/>
      <c r="B429" s="1"/>
      <c r="C429" s="97">
        <v>1</v>
      </c>
      <c r="D429" s="106" t="s">
        <v>61</v>
      </c>
      <c r="E429" s="104">
        <v>17.47</v>
      </c>
      <c r="F429" s="105">
        <v>0.15</v>
      </c>
      <c r="G429" s="104">
        <f t="shared" si="35"/>
        <v>2.6204999999999998</v>
      </c>
      <c r="H429" s="34"/>
    </row>
    <row r="430" spans="1:9">
      <c r="A430" s="15"/>
      <c r="B430" s="1"/>
      <c r="C430" s="97">
        <v>1</v>
      </c>
      <c r="D430" s="106" t="s">
        <v>61</v>
      </c>
      <c r="E430" s="104">
        <v>6.32</v>
      </c>
      <c r="F430" s="105">
        <v>0.15</v>
      </c>
      <c r="G430" s="104">
        <f t="shared" si="35"/>
        <v>0.94799999999999995</v>
      </c>
      <c r="H430" s="34"/>
    </row>
    <row r="431" spans="1:9">
      <c r="A431" s="15"/>
      <c r="B431" s="1"/>
      <c r="C431" s="97">
        <v>7</v>
      </c>
      <c r="D431" s="106" t="s">
        <v>61</v>
      </c>
      <c r="E431" s="104">
        <v>14.12</v>
      </c>
      <c r="F431" s="105">
        <v>0.15</v>
      </c>
      <c r="G431" s="104">
        <f t="shared" si="35"/>
        <v>14.825999999999997</v>
      </c>
      <c r="H431" s="34"/>
      <c r="I431" s="119"/>
    </row>
    <row r="432" spans="1:9">
      <c r="A432" s="15"/>
      <c r="B432" s="1"/>
      <c r="C432" s="97">
        <v>1</v>
      </c>
      <c r="D432" s="106" t="s">
        <v>61</v>
      </c>
      <c r="E432" s="104">
        <v>19.32</v>
      </c>
      <c r="F432" s="105">
        <v>0.15</v>
      </c>
      <c r="G432" s="104">
        <f t="shared" si="35"/>
        <v>2.8980000000000001</v>
      </c>
      <c r="H432" s="34"/>
      <c r="I432" s="119"/>
    </row>
    <row r="433" spans="1:9">
      <c r="A433" s="15"/>
      <c r="B433" s="1"/>
      <c r="C433" s="97">
        <v>8</v>
      </c>
      <c r="D433" s="106" t="s">
        <v>61</v>
      </c>
      <c r="E433" s="104">
        <v>19.86</v>
      </c>
      <c r="F433" s="105">
        <v>0.15</v>
      </c>
      <c r="G433" s="104">
        <f t="shared" ref="G433:G434" si="37">PRODUCT(C433:F433)</f>
        <v>23.831999999999997</v>
      </c>
      <c r="H433" s="34"/>
      <c r="I433" s="119"/>
    </row>
    <row r="434" spans="1:9">
      <c r="A434" s="15"/>
      <c r="B434" s="1"/>
      <c r="C434" s="97">
        <v>1</v>
      </c>
      <c r="D434" s="106" t="s">
        <v>61</v>
      </c>
      <c r="E434" s="104">
        <v>33.74</v>
      </c>
      <c r="F434" s="105">
        <v>0.15</v>
      </c>
      <c r="G434" s="104">
        <f t="shared" si="37"/>
        <v>5.0609999999999999</v>
      </c>
      <c r="H434" s="34"/>
      <c r="I434" s="119"/>
    </row>
    <row r="435" spans="1:9" s="5" customFormat="1">
      <c r="A435" s="123"/>
      <c r="B435" s="124"/>
      <c r="C435" s="94"/>
      <c r="D435" s="100"/>
      <c r="E435" s="100"/>
      <c r="F435" s="100"/>
      <c r="G435" s="104"/>
    </row>
    <row r="436" spans="1:9">
      <c r="A436" s="15"/>
      <c r="B436" s="124" t="s">
        <v>158</v>
      </c>
      <c r="C436" s="97"/>
      <c r="D436" s="106"/>
      <c r="E436" s="104"/>
      <c r="F436" s="104"/>
      <c r="G436" s="104"/>
      <c r="H436" s="34"/>
    </row>
    <row r="437" spans="1:9">
      <c r="A437" s="15"/>
      <c r="B437" s="1" t="s">
        <v>159</v>
      </c>
      <c r="C437" s="97">
        <v>1</v>
      </c>
      <c r="D437" s="106">
        <v>1.57</v>
      </c>
      <c r="E437" s="104">
        <v>4.2699999999999996</v>
      </c>
      <c r="F437" s="104">
        <v>0.2</v>
      </c>
      <c r="G437" s="104">
        <f>C437*D437*E437*F437</f>
        <v>1.3407800000000001</v>
      </c>
      <c r="H437" s="34"/>
    </row>
    <row r="438" spans="1:9">
      <c r="A438" s="15"/>
      <c r="B438" s="124" t="s">
        <v>153</v>
      </c>
      <c r="C438" s="94">
        <v>2</v>
      </c>
      <c r="D438" s="125">
        <v>1.5</v>
      </c>
      <c r="E438" s="125">
        <f>SQRT(((9*0.3)^2)+((10*0.15)^2))</f>
        <v>3.0886890422961</v>
      </c>
      <c r="F438" s="100">
        <v>0.2</v>
      </c>
      <c r="G438" s="104">
        <f t="shared" ref="G438" si="38">PRODUCT(C438:F438)</f>
        <v>1.8532134253776602</v>
      </c>
      <c r="H438" s="34"/>
    </row>
    <row r="439" spans="1:9" s="5" customFormat="1">
      <c r="A439" s="123"/>
      <c r="B439" s="124" t="s">
        <v>154</v>
      </c>
      <c r="C439" s="94"/>
      <c r="D439" s="100"/>
      <c r="E439" s="100"/>
      <c r="F439" s="100"/>
      <c r="G439" s="104"/>
    </row>
    <row r="440" spans="1:9" s="5" customFormat="1">
      <c r="A440" s="123"/>
      <c r="B440" s="124"/>
      <c r="C440" s="94"/>
      <c r="D440" s="100"/>
      <c r="E440" s="100"/>
      <c r="F440" s="100"/>
      <c r="G440" s="104"/>
    </row>
    <row r="441" spans="1:9" s="5" customFormat="1">
      <c r="A441" s="123"/>
      <c r="B441" s="124" t="s">
        <v>157</v>
      </c>
      <c r="C441" s="94"/>
      <c r="D441" s="100"/>
      <c r="E441" s="100"/>
      <c r="F441" s="100"/>
      <c r="G441" s="104"/>
    </row>
    <row r="442" spans="1:9" s="5" customFormat="1">
      <c r="A442" s="123"/>
      <c r="B442" s="124" t="s">
        <v>152</v>
      </c>
      <c r="C442" s="94">
        <v>1</v>
      </c>
      <c r="D442" s="100">
        <v>7.79</v>
      </c>
      <c r="E442" s="126" t="s">
        <v>151</v>
      </c>
      <c r="F442" s="100">
        <v>0.2</v>
      </c>
      <c r="G442" s="104">
        <f t="shared" ref="G442:G443" si="39">PRODUCT(C442:F442)</f>
        <v>1.5580000000000001</v>
      </c>
    </row>
    <row r="443" spans="1:9" s="5" customFormat="1">
      <c r="A443" s="123"/>
      <c r="B443" s="124" t="s">
        <v>153</v>
      </c>
      <c r="C443" s="94">
        <v>1</v>
      </c>
      <c r="D443" s="125">
        <v>1.83</v>
      </c>
      <c r="E443" s="125">
        <f>SQRT(((7*0.3)^2)+((8*0.15)^2))</f>
        <v>2.4186773244895647</v>
      </c>
      <c r="F443" s="100">
        <v>0.2</v>
      </c>
      <c r="G443" s="104">
        <f t="shared" si="39"/>
        <v>0.88523590076318082</v>
      </c>
    </row>
    <row r="444" spans="1:9" s="5" customFormat="1">
      <c r="A444" s="123"/>
      <c r="B444" s="125" t="s">
        <v>155</v>
      </c>
      <c r="C444" s="94"/>
      <c r="D444" s="100"/>
      <c r="E444" s="100"/>
      <c r="F444" s="100"/>
      <c r="G444" s="104"/>
    </row>
    <row r="445" spans="1:9" s="5" customFormat="1">
      <c r="A445" s="123"/>
      <c r="B445" s="125" t="s">
        <v>156</v>
      </c>
      <c r="C445" s="94">
        <v>1</v>
      </c>
      <c r="D445" s="100">
        <v>1.83</v>
      </c>
      <c r="E445" s="125">
        <f>SQRT(((8*0.3)^2)+((9*0.15)^2))</f>
        <v>2.7536339626028727</v>
      </c>
      <c r="F445" s="100">
        <v>0.2</v>
      </c>
      <c r="G445" s="104">
        <f t="shared" ref="G445" si="40">PRODUCT(C445:F445)</f>
        <v>1.0078300303126515</v>
      </c>
    </row>
    <row r="446" spans="1:9">
      <c r="A446" s="15"/>
      <c r="B446" s="1"/>
      <c r="C446" s="97"/>
      <c r="D446" s="106"/>
      <c r="E446" s="104"/>
      <c r="F446" s="105"/>
      <c r="G446" s="104"/>
      <c r="H446" s="34"/>
    </row>
    <row r="447" spans="1:9">
      <c r="A447" s="81"/>
      <c r="B447" s="82"/>
      <c r="C447" s="83"/>
      <c r="D447" s="84"/>
      <c r="E447" s="84"/>
      <c r="F447" s="85"/>
      <c r="G447" s="86">
        <f>SUM(G403:G446)</f>
        <v>109.83125935645347</v>
      </c>
      <c r="H447" s="87">
        <f>SUM(H403:H446)</f>
        <v>0</v>
      </c>
    </row>
    <row r="448" spans="1:9" ht="13.5" thickBot="1">
      <c r="A448" s="49"/>
      <c r="B448" s="50"/>
      <c r="C448" s="51"/>
      <c r="D448" s="52"/>
      <c r="E448" s="52"/>
      <c r="F448" s="71"/>
      <c r="G448" s="53" t="s">
        <v>20</v>
      </c>
      <c r="H448" s="88" t="s">
        <v>3</v>
      </c>
    </row>
    <row r="449" spans="1:9" ht="13.5" thickTop="1">
      <c r="A449" s="15"/>
      <c r="G449" s="35"/>
      <c r="H449" s="19"/>
    </row>
    <row r="450" spans="1:9">
      <c r="A450" s="27" t="s">
        <v>11</v>
      </c>
      <c r="B450" s="16" t="s">
        <v>66</v>
      </c>
      <c r="G450" s="35"/>
      <c r="H450" s="19"/>
    </row>
    <row r="451" spans="1:9">
      <c r="A451" s="27"/>
      <c r="B451" s="16"/>
      <c r="G451" s="35"/>
      <c r="H451" s="19"/>
    </row>
    <row r="452" spans="1:9">
      <c r="A452" s="27"/>
      <c r="B452" s="16" t="s">
        <v>128</v>
      </c>
      <c r="G452" s="35"/>
      <c r="H452" s="19"/>
    </row>
    <row r="453" spans="1:9">
      <c r="A453" s="15"/>
      <c r="G453" s="35"/>
      <c r="H453" s="19"/>
    </row>
    <row r="454" spans="1:9">
      <c r="A454" s="27">
        <v>1.2</v>
      </c>
      <c r="B454" s="16" t="s">
        <v>51</v>
      </c>
      <c r="H454" s="19"/>
    </row>
    <row r="455" spans="1:9">
      <c r="A455" s="15"/>
      <c r="B455" s="16" t="s">
        <v>58</v>
      </c>
      <c r="H455" s="19"/>
    </row>
    <row r="456" spans="1:9">
      <c r="A456" s="15"/>
      <c r="B456" s="16" t="s">
        <v>52</v>
      </c>
      <c r="H456" s="19"/>
    </row>
    <row r="457" spans="1:9">
      <c r="A457" s="14"/>
      <c r="B457" s="113" t="s">
        <v>48</v>
      </c>
      <c r="C457" s="98"/>
      <c r="D457" s="103"/>
      <c r="H457" s="31"/>
    </row>
    <row r="458" spans="1:9">
      <c r="A458" s="4"/>
      <c r="B458" s="113" t="s">
        <v>49</v>
      </c>
      <c r="C458" s="94"/>
      <c r="D458" s="100"/>
      <c r="H458" s="19"/>
    </row>
    <row r="459" spans="1:9">
      <c r="A459" s="15"/>
      <c r="B459" s="1"/>
      <c r="C459" s="97">
        <v>1</v>
      </c>
      <c r="D459" s="106" t="s">
        <v>61</v>
      </c>
      <c r="E459" s="104">
        <v>4.2699999999999996</v>
      </c>
      <c r="F459" s="105">
        <v>0.15</v>
      </c>
      <c r="G459" s="104">
        <f t="shared" ref="G459:G460" si="41">PRODUCT(C459:F459)</f>
        <v>0.64049999999999996</v>
      </c>
      <c r="H459" s="48"/>
    </row>
    <row r="460" spans="1:9">
      <c r="A460" s="15"/>
      <c r="B460" s="1"/>
      <c r="C460" s="97">
        <v>1</v>
      </c>
      <c r="D460" s="106" t="s">
        <v>61</v>
      </c>
      <c r="E460" s="104">
        <v>0.9</v>
      </c>
      <c r="F460" s="105">
        <v>0.15</v>
      </c>
      <c r="G460" s="104">
        <f t="shared" si="41"/>
        <v>0.13500000000000001</v>
      </c>
      <c r="H460" s="34"/>
    </row>
    <row r="461" spans="1:9">
      <c r="A461" s="15"/>
      <c r="B461" s="1"/>
      <c r="C461" s="97">
        <v>1</v>
      </c>
      <c r="D461" s="106" t="s">
        <v>61</v>
      </c>
      <c r="E461" s="122">
        <v>1.2</v>
      </c>
      <c r="F461" s="105">
        <v>0.15</v>
      </c>
      <c r="G461" s="104">
        <f t="shared" ref="G461:G471" si="42">PRODUCT(C461:F461)</f>
        <v>0.18</v>
      </c>
      <c r="H461" s="34"/>
      <c r="I461" s="119" t="s">
        <v>139</v>
      </c>
    </row>
    <row r="462" spans="1:9">
      <c r="A462" s="15"/>
      <c r="B462" s="1"/>
      <c r="C462" s="97">
        <v>1</v>
      </c>
      <c r="D462" s="106" t="s">
        <v>61</v>
      </c>
      <c r="E462" s="104">
        <v>4.21</v>
      </c>
      <c r="F462" s="105">
        <v>0.15</v>
      </c>
      <c r="G462" s="104">
        <f t="shared" si="42"/>
        <v>0.63149999999999995</v>
      </c>
      <c r="H462" s="34"/>
    </row>
    <row r="463" spans="1:9">
      <c r="A463" s="15"/>
      <c r="B463" s="1"/>
      <c r="C463" s="97">
        <v>1</v>
      </c>
      <c r="D463" s="106" t="s">
        <v>61</v>
      </c>
      <c r="E463" s="104">
        <v>0.84</v>
      </c>
      <c r="F463" s="105">
        <v>0.15</v>
      </c>
      <c r="G463" s="104">
        <f t="shared" si="42"/>
        <v>0.126</v>
      </c>
      <c r="H463" s="34"/>
    </row>
    <row r="464" spans="1:9">
      <c r="A464" s="15"/>
      <c r="B464" s="1"/>
      <c r="C464" s="97">
        <v>1</v>
      </c>
      <c r="D464" s="106" t="s">
        <v>61</v>
      </c>
      <c r="E464" s="104">
        <v>1.66</v>
      </c>
      <c r="F464" s="105">
        <v>0.15</v>
      </c>
      <c r="G464" s="104">
        <f t="shared" si="42"/>
        <v>0.24899999999999997</v>
      </c>
      <c r="H464" s="34"/>
    </row>
    <row r="465" spans="1:8">
      <c r="A465" s="15"/>
      <c r="B465" s="1"/>
      <c r="C465" s="97">
        <v>1</v>
      </c>
      <c r="D465" s="106" t="s">
        <v>61</v>
      </c>
      <c r="E465" s="104">
        <v>1.68</v>
      </c>
      <c r="F465" s="105">
        <v>0.15</v>
      </c>
      <c r="G465" s="104">
        <f t="shared" si="42"/>
        <v>0.252</v>
      </c>
      <c r="H465" s="34"/>
    </row>
    <row r="466" spans="1:8">
      <c r="A466" s="15"/>
      <c r="B466" s="1"/>
      <c r="C466" s="97">
        <v>1</v>
      </c>
      <c r="D466" s="106" t="s">
        <v>61</v>
      </c>
      <c r="E466" s="104">
        <v>1.68</v>
      </c>
      <c r="F466" s="105">
        <v>0.15</v>
      </c>
      <c r="G466" s="104">
        <f t="shared" si="42"/>
        <v>0.252</v>
      </c>
      <c r="H466" s="34"/>
    </row>
    <row r="467" spans="1:8">
      <c r="A467" s="15"/>
      <c r="B467" s="1"/>
      <c r="C467" s="97">
        <v>1</v>
      </c>
      <c r="D467" s="106" t="s">
        <v>61</v>
      </c>
      <c r="E467" s="104">
        <v>1.42</v>
      </c>
      <c r="F467" s="105">
        <v>0.15</v>
      </c>
      <c r="G467" s="104">
        <f t="shared" si="42"/>
        <v>0.21299999999999999</v>
      </c>
      <c r="H467" s="34"/>
    </row>
    <row r="468" spans="1:8">
      <c r="A468" s="15"/>
      <c r="B468" s="1"/>
      <c r="C468" s="97">
        <v>1</v>
      </c>
      <c r="D468" s="106" t="s">
        <v>61</v>
      </c>
      <c r="E468" s="104">
        <v>0.72</v>
      </c>
      <c r="F468" s="105">
        <v>0.15</v>
      </c>
      <c r="G468" s="104">
        <f t="shared" si="42"/>
        <v>0.108</v>
      </c>
      <c r="H468" s="34"/>
    </row>
    <row r="469" spans="1:8">
      <c r="A469" s="15"/>
      <c r="B469" s="1"/>
      <c r="C469" s="97">
        <v>5</v>
      </c>
      <c r="D469" s="106" t="s">
        <v>61</v>
      </c>
      <c r="E469" s="104">
        <v>0.72</v>
      </c>
      <c r="F469" s="105">
        <v>0.15</v>
      </c>
      <c r="G469" s="104">
        <f t="shared" si="42"/>
        <v>0.53999999999999992</v>
      </c>
      <c r="H469" s="34"/>
    </row>
    <row r="470" spans="1:8">
      <c r="A470" s="15"/>
      <c r="B470" s="1"/>
      <c r="C470" s="97">
        <v>8</v>
      </c>
      <c r="D470" s="106" t="s">
        <v>61</v>
      </c>
      <c r="E470" s="104">
        <v>0.72</v>
      </c>
      <c r="F470" s="105">
        <v>0.15</v>
      </c>
      <c r="G470" s="104">
        <f t="shared" si="42"/>
        <v>0.86399999999999999</v>
      </c>
      <c r="H470" s="34"/>
    </row>
    <row r="471" spans="1:8">
      <c r="A471" s="15"/>
      <c r="B471" s="1"/>
      <c r="C471" s="97">
        <v>1</v>
      </c>
      <c r="D471" s="106" t="s">
        <v>61</v>
      </c>
      <c r="E471" s="104">
        <v>1.07</v>
      </c>
      <c r="F471" s="105">
        <v>0.15</v>
      </c>
      <c r="G471" s="104">
        <f t="shared" si="42"/>
        <v>0.1605</v>
      </c>
      <c r="H471" s="34"/>
    </row>
    <row r="472" spans="1:8">
      <c r="A472" s="15"/>
      <c r="B472" s="1"/>
      <c r="C472" s="97">
        <v>1</v>
      </c>
      <c r="D472" s="106" t="s">
        <v>61</v>
      </c>
      <c r="E472" s="104">
        <v>4.08</v>
      </c>
      <c r="F472" s="105">
        <v>0.15</v>
      </c>
      <c r="G472" s="104">
        <f t="shared" ref="G472" si="43">PRODUCT(C472:F472)</f>
        <v>0.61199999999999999</v>
      </c>
      <c r="H472" s="34"/>
    </row>
    <row r="473" spans="1:8">
      <c r="A473" s="15"/>
      <c r="B473" s="1"/>
      <c r="C473" s="97">
        <v>1</v>
      </c>
      <c r="D473" s="106" t="s">
        <v>61</v>
      </c>
      <c r="E473" s="104">
        <v>1.99</v>
      </c>
      <c r="F473" s="105">
        <v>0.15</v>
      </c>
      <c r="G473" s="104">
        <f t="shared" ref="G473" si="44">PRODUCT(C473:F473)</f>
        <v>0.29849999999999999</v>
      </c>
      <c r="H473" s="34"/>
    </row>
    <row r="474" spans="1:8">
      <c r="A474" s="81"/>
      <c r="B474" s="82"/>
      <c r="C474" s="83"/>
      <c r="D474" s="84"/>
      <c r="E474" s="84"/>
      <c r="F474" s="85"/>
      <c r="G474" s="86">
        <f>SUM(G459:G473)</f>
        <v>5.2620000000000005</v>
      </c>
      <c r="H474" s="87">
        <f>SUM(H460:H473)</f>
        <v>0</v>
      </c>
    </row>
    <row r="475" spans="1:8" ht="13.5" thickBot="1">
      <c r="A475" s="49"/>
      <c r="B475" s="50"/>
      <c r="C475" s="51"/>
      <c r="D475" s="52"/>
      <c r="E475" s="52"/>
      <c r="F475" s="71"/>
      <c r="G475" s="53" t="s">
        <v>20</v>
      </c>
      <c r="H475" s="88" t="s">
        <v>3</v>
      </c>
    </row>
    <row r="476" spans="1:8" ht="13.5" thickTop="1">
      <c r="A476" s="27"/>
      <c r="B476" s="16"/>
      <c r="H476" s="19"/>
    </row>
    <row r="477" spans="1:8">
      <c r="A477" s="15"/>
      <c r="G477" s="35"/>
      <c r="H477" s="19"/>
    </row>
    <row r="478" spans="1:8">
      <c r="A478" s="15"/>
      <c r="B478" s="16" t="s">
        <v>54</v>
      </c>
      <c r="H478" s="19"/>
    </row>
    <row r="479" spans="1:8">
      <c r="A479" s="15"/>
      <c r="B479" s="16" t="s">
        <v>58</v>
      </c>
      <c r="H479" s="19"/>
    </row>
    <row r="480" spans="1:8">
      <c r="A480" s="15"/>
      <c r="B480" s="16" t="s">
        <v>52</v>
      </c>
      <c r="H480" s="19"/>
    </row>
    <row r="481" spans="1:10">
      <c r="A481" s="14"/>
      <c r="B481" s="113" t="s">
        <v>48</v>
      </c>
      <c r="C481" s="98"/>
      <c r="D481" s="103"/>
      <c r="H481" s="31"/>
    </row>
    <row r="482" spans="1:10">
      <c r="A482" s="4"/>
      <c r="B482" s="113" t="s">
        <v>49</v>
      </c>
      <c r="C482" s="94"/>
      <c r="D482" s="100"/>
      <c r="H482" s="19"/>
    </row>
    <row r="483" spans="1:10">
      <c r="A483" s="15"/>
      <c r="B483" s="1"/>
      <c r="C483" s="97"/>
      <c r="D483" s="104"/>
      <c r="E483" s="104"/>
      <c r="F483" s="105"/>
      <c r="G483" s="104"/>
      <c r="H483" s="48"/>
    </row>
    <row r="484" spans="1:10">
      <c r="A484" s="15"/>
      <c r="B484" s="1"/>
      <c r="C484" s="97">
        <v>1</v>
      </c>
      <c r="D484" s="106" t="s">
        <v>61</v>
      </c>
      <c r="E484" s="104">
        <v>4.2699999999999996</v>
      </c>
      <c r="F484" s="105">
        <v>0.15</v>
      </c>
      <c r="G484" s="104">
        <f t="shared" ref="G484:G496" si="45">PRODUCT(C484:F484)</f>
        <v>0.64049999999999996</v>
      </c>
      <c r="H484" s="34"/>
    </row>
    <row r="485" spans="1:10">
      <c r="A485" s="15"/>
      <c r="B485" s="1"/>
      <c r="C485" s="97">
        <v>1</v>
      </c>
      <c r="D485" s="106" t="s">
        <v>61</v>
      </c>
      <c r="E485" s="104">
        <v>0.9</v>
      </c>
      <c r="F485" s="105">
        <v>0.15</v>
      </c>
      <c r="G485" s="104">
        <f t="shared" si="45"/>
        <v>0.13500000000000001</v>
      </c>
      <c r="H485" s="34"/>
    </row>
    <row r="486" spans="1:10">
      <c r="A486" s="15"/>
      <c r="B486" s="1"/>
      <c r="C486" s="97">
        <v>1</v>
      </c>
      <c r="D486" s="106" t="s">
        <v>61</v>
      </c>
      <c r="E486" s="122">
        <v>1.2</v>
      </c>
      <c r="F486" s="105">
        <v>0.15</v>
      </c>
      <c r="G486" s="104">
        <f t="shared" si="45"/>
        <v>0.18</v>
      </c>
      <c r="H486" s="34"/>
      <c r="I486" s="119">
        <v>1.29</v>
      </c>
      <c r="J486" s="136" t="s">
        <v>140</v>
      </c>
    </row>
    <row r="487" spans="1:10">
      <c r="A487" s="15"/>
      <c r="B487" s="1"/>
      <c r="C487" s="97">
        <v>1</v>
      </c>
      <c r="D487" s="106" t="s">
        <v>61</v>
      </c>
      <c r="E487" s="122">
        <v>4.21</v>
      </c>
      <c r="F487" s="105">
        <v>0.15</v>
      </c>
      <c r="G487" s="104">
        <f t="shared" si="45"/>
        <v>0.63149999999999995</v>
      </c>
      <c r="H487" s="34"/>
      <c r="I487" s="119">
        <v>3.57</v>
      </c>
      <c r="J487" s="136"/>
    </row>
    <row r="488" spans="1:10">
      <c r="A488" s="15"/>
      <c r="B488" s="1"/>
      <c r="C488" s="97">
        <v>1</v>
      </c>
      <c r="D488" s="106" t="s">
        <v>61</v>
      </c>
      <c r="E488" s="122">
        <v>0.84</v>
      </c>
      <c r="F488" s="105">
        <v>0.15</v>
      </c>
      <c r="G488" s="104">
        <f t="shared" si="45"/>
        <v>0.126</v>
      </c>
      <c r="H488" s="34"/>
      <c r="I488" s="119">
        <v>0.72</v>
      </c>
      <c r="J488" s="136"/>
    </row>
    <row r="489" spans="1:10">
      <c r="A489" s="15"/>
      <c r="B489" s="1"/>
      <c r="C489" s="97">
        <v>1</v>
      </c>
      <c r="D489" s="106" t="s">
        <v>61</v>
      </c>
      <c r="E489" s="122">
        <v>1.66</v>
      </c>
      <c r="F489" s="105">
        <v>0.15</v>
      </c>
      <c r="G489" s="104">
        <f t="shared" si="45"/>
        <v>0.24899999999999997</v>
      </c>
      <c r="H489" s="34"/>
      <c r="I489" s="119">
        <v>1.42</v>
      </c>
      <c r="J489" s="136"/>
    </row>
    <row r="490" spans="1:10">
      <c r="A490" s="15"/>
      <c r="B490" s="1"/>
      <c r="C490" s="97">
        <v>1</v>
      </c>
      <c r="D490" s="106" t="s">
        <v>61</v>
      </c>
      <c r="E490" s="122">
        <v>1.68</v>
      </c>
      <c r="F490" s="105">
        <v>0.15</v>
      </c>
      <c r="G490" s="104">
        <f t="shared" si="45"/>
        <v>0.252</v>
      </c>
      <c r="H490" s="34"/>
      <c r="I490" s="119">
        <v>2.81</v>
      </c>
      <c r="J490" s="136"/>
    </row>
    <row r="491" spans="1:10">
      <c r="A491" s="15"/>
      <c r="B491" s="1"/>
      <c r="C491" s="97">
        <v>1</v>
      </c>
      <c r="D491" s="106" t="s">
        <v>61</v>
      </c>
      <c r="E491" s="122">
        <v>1.68</v>
      </c>
      <c r="F491" s="105">
        <v>0.15</v>
      </c>
      <c r="G491" s="104">
        <f t="shared" si="45"/>
        <v>0.252</v>
      </c>
      <c r="H491" s="34"/>
      <c r="I491" s="119">
        <v>1.44</v>
      </c>
      <c r="J491" s="136"/>
    </row>
    <row r="492" spans="1:10">
      <c r="A492" s="15"/>
      <c r="B492" s="1"/>
      <c r="C492" s="97">
        <v>1</v>
      </c>
      <c r="D492" s="106" t="s">
        <v>61</v>
      </c>
      <c r="E492" s="122">
        <v>1.42</v>
      </c>
      <c r="F492" s="105">
        <v>0.15</v>
      </c>
      <c r="G492" s="104">
        <f t="shared" si="45"/>
        <v>0.21299999999999999</v>
      </c>
      <c r="H492" s="34"/>
      <c r="I492" s="119">
        <v>1.44</v>
      </c>
      <c r="J492" s="136"/>
    </row>
    <row r="493" spans="1:10">
      <c r="A493" s="15"/>
      <c r="B493" s="1"/>
      <c r="C493" s="97">
        <v>1</v>
      </c>
      <c r="D493" s="106" t="s">
        <v>61</v>
      </c>
      <c r="E493" s="104">
        <v>0.72</v>
      </c>
      <c r="F493" s="105">
        <v>0.15</v>
      </c>
      <c r="G493" s="104">
        <f t="shared" si="45"/>
        <v>0.108</v>
      </c>
      <c r="H493" s="34"/>
      <c r="J493" s="63" t="s">
        <v>141</v>
      </c>
    </row>
    <row r="494" spans="1:10">
      <c r="A494" s="15"/>
      <c r="B494" s="1"/>
      <c r="C494" s="97">
        <v>5</v>
      </c>
      <c r="D494" s="106" t="s">
        <v>61</v>
      </c>
      <c r="E494" s="104">
        <v>0.72</v>
      </c>
      <c r="F494" s="105">
        <v>0.15</v>
      </c>
      <c r="G494" s="104">
        <f t="shared" si="45"/>
        <v>0.53999999999999992</v>
      </c>
      <c r="H494" s="34"/>
    </row>
    <row r="495" spans="1:10">
      <c r="A495" s="15"/>
      <c r="B495" s="1"/>
      <c r="C495" s="97">
        <v>1</v>
      </c>
      <c r="D495" s="106" t="s">
        <v>61</v>
      </c>
      <c r="E495" s="104">
        <v>0.72</v>
      </c>
      <c r="F495" s="105">
        <v>0.15</v>
      </c>
      <c r="G495" s="104">
        <f t="shared" si="45"/>
        <v>0.108</v>
      </c>
      <c r="H495" s="34"/>
      <c r="I495" s="63" t="s">
        <v>144</v>
      </c>
    </row>
    <row r="496" spans="1:10">
      <c r="A496" s="15"/>
      <c r="B496" s="1"/>
      <c r="C496" s="97">
        <v>1</v>
      </c>
      <c r="D496" s="106" t="s">
        <v>61</v>
      </c>
      <c r="E496" s="104">
        <v>1.07</v>
      </c>
      <c r="F496" s="105">
        <v>0.15</v>
      </c>
      <c r="G496" s="104">
        <f t="shared" si="45"/>
        <v>0.1605</v>
      </c>
      <c r="H496" s="34"/>
      <c r="I496" s="63"/>
    </row>
    <row r="497" spans="1:10">
      <c r="A497" s="15"/>
      <c r="B497" s="1"/>
      <c r="C497" s="97">
        <v>1</v>
      </c>
      <c r="D497" s="106" t="s">
        <v>61</v>
      </c>
      <c r="E497" s="104">
        <v>4.08</v>
      </c>
      <c r="F497" s="105">
        <v>0.15</v>
      </c>
      <c r="G497" s="104">
        <f t="shared" ref="G497:G498" si="46">PRODUCT(C497:F497)</f>
        <v>0.61199999999999999</v>
      </c>
      <c r="H497" s="34"/>
      <c r="I497" s="119"/>
    </row>
    <row r="498" spans="1:10">
      <c r="A498" s="15"/>
      <c r="B498" s="1"/>
      <c r="C498" s="97">
        <v>1</v>
      </c>
      <c r="D498" s="106" t="s">
        <v>61</v>
      </c>
      <c r="E498" s="122">
        <v>1.99</v>
      </c>
      <c r="F498" s="105">
        <v>0.15</v>
      </c>
      <c r="G498" s="104">
        <f t="shared" si="46"/>
        <v>0.29849999999999999</v>
      </c>
      <c r="H498" s="34"/>
      <c r="I498" s="63" t="s">
        <v>142</v>
      </c>
      <c r="J498" s="63" t="s">
        <v>143</v>
      </c>
    </row>
    <row r="499" spans="1:10">
      <c r="A499" s="81"/>
      <c r="B499" s="82"/>
      <c r="C499" s="83"/>
      <c r="D499" s="84"/>
      <c r="E499" s="84"/>
      <c r="F499" s="85"/>
      <c r="G499" s="86">
        <f>SUM(G484:G498)</f>
        <v>4.5060000000000002</v>
      </c>
      <c r="H499" s="87">
        <f>SUM(H484:H498)</f>
        <v>0</v>
      </c>
    </row>
    <row r="500" spans="1:10" ht="13.5" thickBot="1">
      <c r="A500" s="49"/>
      <c r="B500" s="50"/>
      <c r="C500" s="51"/>
      <c r="D500" s="52"/>
      <c r="E500" s="52"/>
      <c r="F500" s="71"/>
      <c r="G500" s="53" t="s">
        <v>20</v>
      </c>
      <c r="H500" s="88" t="s">
        <v>3</v>
      </c>
    </row>
    <row r="501" spans="1:10" ht="13.5" thickTop="1">
      <c r="A501" s="15"/>
      <c r="G501" s="35"/>
      <c r="H501" s="19"/>
    </row>
    <row r="502" spans="1:10">
      <c r="A502" s="15"/>
      <c r="B502" s="16" t="s">
        <v>64</v>
      </c>
      <c r="H502" s="19"/>
    </row>
    <row r="503" spans="1:10">
      <c r="A503" s="15"/>
      <c r="B503" s="16" t="s">
        <v>59</v>
      </c>
      <c r="H503" s="19"/>
    </row>
    <row r="504" spans="1:10">
      <c r="A504" s="15"/>
      <c r="B504" s="16" t="s">
        <v>52</v>
      </c>
      <c r="H504" s="19"/>
    </row>
    <row r="505" spans="1:10">
      <c r="A505" s="14"/>
      <c r="B505" s="113" t="s">
        <v>48</v>
      </c>
      <c r="C505" s="98"/>
      <c r="D505" s="103"/>
      <c r="H505" s="31"/>
    </row>
    <row r="506" spans="1:10">
      <c r="A506" s="4"/>
      <c r="B506" s="113" t="s">
        <v>49</v>
      </c>
      <c r="C506" s="94"/>
      <c r="D506" s="100"/>
      <c r="H506" s="19"/>
    </row>
    <row r="507" spans="1:10">
      <c r="A507" s="15"/>
      <c r="B507" s="1"/>
      <c r="C507" s="97"/>
      <c r="D507" s="104"/>
      <c r="E507" s="104"/>
      <c r="F507" s="105"/>
      <c r="G507" s="104"/>
      <c r="H507" s="48"/>
    </row>
    <row r="508" spans="1:10">
      <c r="A508" s="15"/>
      <c r="B508" s="1"/>
      <c r="C508" s="97">
        <v>1</v>
      </c>
      <c r="D508" s="106" t="s">
        <v>61</v>
      </c>
      <c r="E508" s="104">
        <v>4.2699999999999996</v>
      </c>
      <c r="F508" s="105">
        <v>0.15</v>
      </c>
      <c r="G508" s="104">
        <f t="shared" ref="G508:G518" si="47">PRODUCT(C508:F508)</f>
        <v>0.64049999999999996</v>
      </c>
      <c r="H508" s="34"/>
    </row>
    <row r="509" spans="1:10">
      <c r="A509" s="15"/>
      <c r="B509" s="1"/>
      <c r="C509" s="97">
        <v>1</v>
      </c>
      <c r="D509" s="106" t="s">
        <v>61</v>
      </c>
      <c r="E509" s="104">
        <v>0.9</v>
      </c>
      <c r="F509" s="105">
        <v>0.15</v>
      </c>
      <c r="G509" s="104">
        <f t="shared" si="47"/>
        <v>0.13500000000000001</v>
      </c>
      <c r="H509" s="34"/>
    </row>
    <row r="510" spans="1:10">
      <c r="A510" s="15"/>
      <c r="B510" s="1"/>
      <c r="C510" s="97">
        <v>1</v>
      </c>
      <c r="D510" s="106" t="s">
        <v>61</v>
      </c>
      <c r="E510" s="104">
        <v>1.29</v>
      </c>
      <c r="F510" s="105">
        <v>0.15</v>
      </c>
      <c r="G510" s="104">
        <f t="shared" si="47"/>
        <v>0.19350000000000001</v>
      </c>
      <c r="H510" s="34"/>
    </row>
    <row r="511" spans="1:10">
      <c r="A511" s="15"/>
      <c r="B511" s="1"/>
      <c r="C511" s="97">
        <v>1</v>
      </c>
      <c r="D511" s="106" t="s">
        <v>61</v>
      </c>
      <c r="E511" s="104">
        <v>3.7</v>
      </c>
      <c r="F511" s="105">
        <v>0.15</v>
      </c>
      <c r="G511" s="104">
        <f t="shared" si="47"/>
        <v>0.55500000000000005</v>
      </c>
      <c r="H511" s="34"/>
    </row>
    <row r="512" spans="1:10">
      <c r="A512" s="15"/>
      <c r="B512" s="1"/>
      <c r="C512" s="97">
        <v>1</v>
      </c>
      <c r="D512" s="106" t="s">
        <v>61</v>
      </c>
      <c r="E512" s="104">
        <v>0.72</v>
      </c>
      <c r="F512" s="105">
        <v>0.15</v>
      </c>
      <c r="G512" s="104">
        <f t="shared" si="47"/>
        <v>0.108</v>
      </c>
      <c r="H512" s="34"/>
    </row>
    <row r="513" spans="1:10">
      <c r="A513" s="15"/>
      <c r="B513" s="1"/>
      <c r="C513" s="97">
        <v>1</v>
      </c>
      <c r="D513" s="106" t="s">
        <v>61</v>
      </c>
      <c r="E513" s="104">
        <v>1.42</v>
      </c>
      <c r="F513" s="105">
        <v>0.15</v>
      </c>
      <c r="G513" s="104">
        <f t="shared" si="47"/>
        <v>0.21299999999999999</v>
      </c>
      <c r="H513" s="34"/>
    </row>
    <row r="514" spans="1:10">
      <c r="A514" s="15"/>
      <c r="B514" s="1"/>
      <c r="C514" s="97">
        <v>1</v>
      </c>
      <c r="D514" s="106" t="s">
        <v>61</v>
      </c>
      <c r="E514" s="104">
        <v>1.44</v>
      </c>
      <c r="F514" s="105">
        <v>0.15</v>
      </c>
      <c r="G514" s="104">
        <f t="shared" si="47"/>
        <v>0.216</v>
      </c>
      <c r="H514" s="34"/>
    </row>
    <row r="515" spans="1:10">
      <c r="A515" s="15"/>
      <c r="B515" s="1"/>
      <c r="C515" s="97">
        <v>1</v>
      </c>
      <c r="D515" s="106" t="s">
        <v>61</v>
      </c>
      <c r="E515" s="104">
        <v>1.43</v>
      </c>
      <c r="F515" s="105">
        <v>0.15</v>
      </c>
      <c r="G515" s="104">
        <f t="shared" si="47"/>
        <v>0.2145</v>
      </c>
      <c r="H515" s="34"/>
    </row>
    <row r="516" spans="1:10">
      <c r="A516" s="15"/>
      <c r="B516" s="1"/>
      <c r="C516" s="97">
        <v>1</v>
      </c>
      <c r="D516" s="106" t="s">
        <v>61</v>
      </c>
      <c r="E516" s="104">
        <v>1.43</v>
      </c>
      <c r="F516" s="105">
        <v>0.15</v>
      </c>
      <c r="G516" s="104">
        <f t="shared" si="47"/>
        <v>0.2145</v>
      </c>
      <c r="H516" s="34"/>
    </row>
    <row r="517" spans="1:10">
      <c r="A517" s="15"/>
      <c r="B517" s="1"/>
      <c r="C517" s="97">
        <v>1</v>
      </c>
      <c r="D517" s="106" t="s">
        <v>61</v>
      </c>
      <c r="E517" s="104">
        <v>0.72</v>
      </c>
      <c r="F517" s="105">
        <v>0.15</v>
      </c>
      <c r="G517" s="104">
        <f t="shared" si="47"/>
        <v>0.108</v>
      </c>
      <c r="H517" s="34"/>
    </row>
    <row r="518" spans="1:10">
      <c r="A518" s="15"/>
      <c r="B518" s="1"/>
      <c r="C518" s="97">
        <v>1</v>
      </c>
      <c r="D518" s="106" t="s">
        <v>61</v>
      </c>
      <c r="E518" s="121" t="s">
        <v>135</v>
      </c>
      <c r="F518" s="105">
        <v>0.15</v>
      </c>
      <c r="G518" s="104">
        <f t="shared" si="47"/>
        <v>0.15</v>
      </c>
      <c r="H518" s="34"/>
      <c r="I518" s="63"/>
    </row>
    <row r="519" spans="1:10">
      <c r="A519" s="15"/>
      <c r="B519" s="1"/>
      <c r="C519" s="97"/>
      <c r="D519" s="106"/>
      <c r="E519" s="104"/>
      <c r="F519" s="105"/>
      <c r="G519" s="104"/>
      <c r="H519" s="34"/>
      <c r="J519" s="63" t="s">
        <v>143</v>
      </c>
    </row>
    <row r="520" spans="1:10">
      <c r="A520" s="81"/>
      <c r="B520" s="82"/>
      <c r="C520" s="83"/>
      <c r="D520" s="84"/>
      <c r="E520" s="84"/>
      <c r="F520" s="85"/>
      <c r="G520" s="86">
        <f>SUM(G508:G519)</f>
        <v>2.7480000000000007</v>
      </c>
      <c r="H520" s="87">
        <f>SUM(H508:H519)</f>
        <v>0</v>
      </c>
    </row>
    <row r="521" spans="1:10" ht="13.5" thickBot="1">
      <c r="A521" s="49"/>
      <c r="B521" s="50"/>
      <c r="C521" s="51"/>
      <c r="D521" s="52"/>
      <c r="E521" s="52"/>
      <c r="F521" s="71"/>
      <c r="G521" s="53" t="s">
        <v>20</v>
      </c>
      <c r="H521" s="88" t="s">
        <v>3</v>
      </c>
    </row>
    <row r="522" spans="1:10" ht="13.5" thickTop="1">
      <c r="A522" s="15"/>
      <c r="G522" s="35"/>
      <c r="H522" s="89"/>
    </row>
    <row r="523" spans="1:10">
      <c r="A523" s="15"/>
      <c r="B523" s="16" t="s">
        <v>129</v>
      </c>
      <c r="G523" s="35"/>
      <c r="H523" s="89"/>
    </row>
    <row r="524" spans="1:10">
      <c r="A524" s="15"/>
      <c r="G524" s="35"/>
      <c r="H524" s="89"/>
    </row>
    <row r="525" spans="1:10">
      <c r="A525" s="15"/>
      <c r="G525" s="35"/>
      <c r="H525" s="89"/>
    </row>
    <row r="526" spans="1:10">
      <c r="A526" s="27">
        <v>1.2</v>
      </c>
      <c r="B526" s="16" t="s">
        <v>51</v>
      </c>
      <c r="H526" s="19"/>
    </row>
    <row r="527" spans="1:10">
      <c r="A527" s="15"/>
      <c r="B527" s="16" t="s">
        <v>58</v>
      </c>
      <c r="H527" s="19"/>
    </row>
    <row r="528" spans="1:10">
      <c r="A528" s="15"/>
      <c r="B528" s="16" t="s">
        <v>52</v>
      </c>
      <c r="H528" s="19"/>
    </row>
    <row r="529" spans="1:9">
      <c r="A529" s="14"/>
      <c r="B529" s="113" t="s">
        <v>48</v>
      </c>
      <c r="C529" s="98"/>
      <c r="D529" s="103"/>
      <c r="H529" s="31"/>
    </row>
    <row r="530" spans="1:9">
      <c r="A530" s="4"/>
      <c r="B530" s="113" t="s">
        <v>49</v>
      </c>
      <c r="C530" s="94"/>
      <c r="D530" s="100"/>
      <c r="H530" s="19"/>
    </row>
    <row r="531" spans="1:9">
      <c r="A531" s="15"/>
      <c r="B531" s="1"/>
      <c r="C531" s="97"/>
      <c r="D531" s="106"/>
      <c r="E531" s="104"/>
      <c r="F531" s="105"/>
      <c r="G531" s="104"/>
      <c r="H531" s="48"/>
    </row>
    <row r="532" spans="1:9">
      <c r="A532" s="15"/>
      <c r="B532" s="1"/>
      <c r="C532" s="97">
        <v>1</v>
      </c>
      <c r="D532" s="106" t="s">
        <v>61</v>
      </c>
      <c r="E532" s="104">
        <v>1.66</v>
      </c>
      <c r="F532" s="105">
        <v>0.15</v>
      </c>
      <c r="G532" s="104">
        <f t="shared" ref="G532:G537" si="48">PRODUCT(C532:F532)</f>
        <v>0.24899999999999997</v>
      </c>
      <c r="H532" s="34"/>
    </row>
    <row r="533" spans="1:9">
      <c r="A533" s="15"/>
      <c r="B533" s="1"/>
      <c r="C533" s="97">
        <v>1</v>
      </c>
      <c r="D533" s="106" t="s">
        <v>61</v>
      </c>
      <c r="E533" s="104">
        <v>1.68</v>
      </c>
      <c r="F533" s="105">
        <v>0.15</v>
      </c>
      <c r="G533" s="104">
        <f t="shared" si="48"/>
        <v>0.252</v>
      </c>
      <c r="H533" s="34"/>
    </row>
    <row r="534" spans="1:9">
      <c r="A534" s="15"/>
      <c r="B534" s="1"/>
      <c r="C534" s="97">
        <v>1</v>
      </c>
      <c r="D534" s="106" t="s">
        <v>61</v>
      </c>
      <c r="E534" s="104">
        <v>1.68</v>
      </c>
      <c r="F534" s="105">
        <v>0.15</v>
      </c>
      <c r="G534" s="104">
        <f t="shared" si="48"/>
        <v>0.252</v>
      </c>
      <c r="H534" s="34"/>
      <c r="I534" s="63" t="s">
        <v>136</v>
      </c>
    </row>
    <row r="535" spans="1:9">
      <c r="A535" s="15"/>
      <c r="B535" s="1"/>
      <c r="C535" s="97">
        <v>1</v>
      </c>
      <c r="D535" s="106" t="s">
        <v>61</v>
      </c>
      <c r="E535" s="104">
        <v>1.42</v>
      </c>
      <c r="F535" s="105">
        <v>0.15</v>
      </c>
      <c r="G535" s="104">
        <f t="shared" si="48"/>
        <v>0.21299999999999999</v>
      </c>
      <c r="H535" s="34"/>
    </row>
    <row r="536" spans="1:9">
      <c r="A536" s="15"/>
      <c r="B536" s="1"/>
      <c r="C536" s="97">
        <v>1</v>
      </c>
      <c r="D536" s="106" t="s">
        <v>61</v>
      </c>
      <c r="E536" s="104">
        <v>0.72</v>
      </c>
      <c r="F536" s="105">
        <v>0.15</v>
      </c>
      <c r="G536" s="104">
        <f t="shared" si="48"/>
        <v>0.108</v>
      </c>
      <c r="H536" s="34"/>
    </row>
    <row r="537" spans="1:9">
      <c r="A537" s="15"/>
      <c r="B537" s="1"/>
      <c r="C537" s="97">
        <v>5</v>
      </c>
      <c r="D537" s="106" t="s">
        <v>61</v>
      </c>
      <c r="E537" s="104">
        <v>0.72</v>
      </c>
      <c r="F537" s="105">
        <v>0.15</v>
      </c>
      <c r="G537" s="104">
        <f t="shared" si="48"/>
        <v>0.53999999999999992</v>
      </c>
      <c r="H537" s="34"/>
    </row>
    <row r="538" spans="1:9">
      <c r="A538" s="81"/>
      <c r="B538" s="82"/>
      <c r="C538" s="83"/>
      <c r="D538" s="84"/>
      <c r="E538" s="84"/>
      <c r="F538" s="85"/>
      <c r="G538" s="86">
        <f>SUM(G531:G537)</f>
        <v>1.6139999999999999</v>
      </c>
      <c r="H538" s="87">
        <f>SUM(H532:H537)</f>
        <v>0</v>
      </c>
    </row>
    <row r="539" spans="1:9" ht="13.5" thickBot="1">
      <c r="A539" s="49"/>
      <c r="B539" s="50"/>
      <c r="C539" s="51"/>
      <c r="D539" s="52"/>
      <c r="E539" s="52"/>
      <c r="F539" s="71"/>
      <c r="G539" s="53" t="s">
        <v>20</v>
      </c>
      <c r="H539" s="88" t="s">
        <v>3</v>
      </c>
    </row>
    <row r="540" spans="1:9" ht="13.5" thickTop="1">
      <c r="A540" s="27"/>
      <c r="B540" s="16"/>
      <c r="H540" s="19"/>
    </row>
    <row r="541" spans="1:9">
      <c r="A541" s="15"/>
      <c r="G541" s="35"/>
      <c r="H541" s="19"/>
    </row>
    <row r="542" spans="1:9">
      <c r="A542" s="15"/>
      <c r="B542" s="16" t="s">
        <v>54</v>
      </c>
      <c r="H542" s="19"/>
    </row>
    <row r="543" spans="1:9">
      <c r="A543" s="15"/>
      <c r="B543" s="16" t="s">
        <v>58</v>
      </c>
      <c r="H543" s="19"/>
    </row>
    <row r="544" spans="1:9">
      <c r="A544" s="15"/>
      <c r="B544" s="16" t="s">
        <v>52</v>
      </c>
      <c r="H544" s="19"/>
    </row>
    <row r="545" spans="1:9">
      <c r="A545" s="14"/>
      <c r="B545" s="113" t="s">
        <v>48</v>
      </c>
      <c r="C545" s="98"/>
      <c r="D545" s="103"/>
      <c r="H545" s="31"/>
    </row>
    <row r="546" spans="1:9">
      <c r="A546" s="4"/>
      <c r="B546" s="113" t="s">
        <v>49</v>
      </c>
      <c r="C546" s="94"/>
      <c r="D546" s="100"/>
      <c r="H546" s="19"/>
    </row>
    <row r="547" spans="1:9">
      <c r="A547" s="15"/>
      <c r="B547" s="1"/>
      <c r="C547" s="97"/>
      <c r="D547" s="104"/>
      <c r="E547" s="104"/>
      <c r="F547" s="105"/>
      <c r="G547" s="104"/>
      <c r="H547" s="48"/>
    </row>
    <row r="548" spans="1:9">
      <c r="A548" s="15"/>
      <c r="B548" s="1"/>
      <c r="C548" s="97">
        <v>1</v>
      </c>
      <c r="D548" s="106" t="s">
        <v>61</v>
      </c>
      <c r="E548" s="104">
        <v>1.66</v>
      </c>
      <c r="F548" s="105">
        <v>0.15</v>
      </c>
      <c r="G548" s="104">
        <f t="shared" ref="G548:G555" si="49">PRODUCT(C548:F548)</f>
        <v>0.24899999999999997</v>
      </c>
      <c r="H548" s="34"/>
    </row>
    <row r="549" spans="1:9">
      <c r="A549" s="15"/>
      <c r="B549" s="1"/>
      <c r="C549" s="97">
        <v>1</v>
      </c>
      <c r="D549" s="106" t="s">
        <v>61</v>
      </c>
      <c r="E549" s="104">
        <v>1.68</v>
      </c>
      <c r="F549" s="105">
        <v>0.15</v>
      </c>
      <c r="G549" s="104">
        <f t="shared" si="49"/>
        <v>0.252</v>
      </c>
      <c r="H549" s="34"/>
    </row>
    <row r="550" spans="1:9">
      <c r="A550" s="15"/>
      <c r="B550" s="1"/>
      <c r="C550" s="97">
        <v>1</v>
      </c>
      <c r="D550" s="106" t="s">
        <v>61</v>
      </c>
      <c r="E550" s="104">
        <v>1.68</v>
      </c>
      <c r="F550" s="105">
        <v>0.15</v>
      </c>
      <c r="G550" s="104">
        <f t="shared" si="49"/>
        <v>0.252</v>
      </c>
      <c r="H550" s="34"/>
    </row>
    <row r="551" spans="1:9">
      <c r="A551" s="15"/>
      <c r="B551" s="1"/>
      <c r="C551" s="97">
        <v>1</v>
      </c>
      <c r="D551" s="106" t="s">
        <v>61</v>
      </c>
      <c r="E551" s="104">
        <v>1.42</v>
      </c>
      <c r="F551" s="105">
        <v>0.15</v>
      </c>
      <c r="G551" s="104">
        <f t="shared" si="49"/>
        <v>0.21299999999999999</v>
      </c>
      <c r="H551" s="34"/>
    </row>
    <row r="552" spans="1:9">
      <c r="A552" s="15"/>
      <c r="B552" s="1"/>
      <c r="C552" s="97">
        <v>1</v>
      </c>
      <c r="D552" s="106" t="s">
        <v>61</v>
      </c>
      <c r="E552" s="104">
        <v>0.72</v>
      </c>
      <c r="F552" s="105">
        <v>0.15</v>
      </c>
      <c r="G552" s="104">
        <f t="shared" si="49"/>
        <v>0.108</v>
      </c>
      <c r="H552" s="34"/>
      <c r="I552" s="63" t="s">
        <v>136</v>
      </c>
    </row>
    <row r="553" spans="1:9">
      <c r="A553" s="15"/>
      <c r="B553" s="1"/>
      <c r="C553" s="97">
        <v>8</v>
      </c>
      <c r="D553" s="106" t="s">
        <v>61</v>
      </c>
      <c r="E553" s="104">
        <v>0.72</v>
      </c>
      <c r="F553" s="105">
        <v>0.15</v>
      </c>
      <c r="G553" s="104">
        <f t="shared" si="49"/>
        <v>0.86399999999999999</v>
      </c>
      <c r="H553" s="34"/>
    </row>
    <row r="554" spans="1:9">
      <c r="A554" s="15"/>
      <c r="B554" s="1"/>
      <c r="C554" s="97">
        <v>1</v>
      </c>
      <c r="D554" s="106" t="s">
        <v>61</v>
      </c>
      <c r="E554" s="104">
        <v>0.72</v>
      </c>
      <c r="F554" s="105">
        <v>0.15</v>
      </c>
      <c r="G554" s="104">
        <f t="shared" si="49"/>
        <v>0.108</v>
      </c>
      <c r="H554" s="34"/>
    </row>
    <row r="555" spans="1:9">
      <c r="A555" s="15"/>
      <c r="B555" s="1"/>
      <c r="C555" s="97">
        <v>1</v>
      </c>
      <c r="D555" s="106" t="s">
        <v>61</v>
      </c>
      <c r="E555" s="104">
        <v>1.07</v>
      </c>
      <c r="F555" s="105">
        <v>0.15</v>
      </c>
      <c r="G555" s="104">
        <f t="shared" si="49"/>
        <v>0.1605</v>
      </c>
      <c r="H555" s="34"/>
    </row>
    <row r="556" spans="1:9">
      <c r="A556" s="81"/>
      <c r="B556" s="82"/>
      <c r="C556" s="83"/>
      <c r="D556" s="84"/>
      <c r="E556" s="84"/>
      <c r="F556" s="85"/>
      <c r="G556" s="86">
        <f>SUM(G548:G555)</f>
        <v>2.2065000000000001</v>
      </c>
      <c r="H556" s="87">
        <f>SUM(H548:H555)</f>
        <v>0</v>
      </c>
    </row>
    <row r="557" spans="1:9" ht="13.5" thickBot="1">
      <c r="A557" s="49"/>
      <c r="B557" s="50"/>
      <c r="C557" s="51"/>
      <c r="D557" s="52"/>
      <c r="E557" s="52"/>
      <c r="F557" s="71"/>
      <c r="G557" s="53" t="s">
        <v>20</v>
      </c>
      <c r="H557" s="88" t="s">
        <v>3</v>
      </c>
    </row>
    <row r="558" spans="1:9" ht="13.5" thickTop="1">
      <c r="A558" s="15"/>
      <c r="G558" s="35"/>
      <c r="H558" s="19"/>
    </row>
    <row r="559" spans="1:9">
      <c r="A559" s="15"/>
      <c r="B559" s="16" t="s">
        <v>64</v>
      </c>
      <c r="H559" s="19"/>
    </row>
    <row r="560" spans="1:9">
      <c r="A560" s="15"/>
      <c r="B560" s="16" t="s">
        <v>59</v>
      </c>
      <c r="H560" s="19"/>
    </row>
    <row r="561" spans="1:9">
      <c r="A561" s="15"/>
      <c r="B561" s="16" t="s">
        <v>52</v>
      </c>
      <c r="H561" s="19"/>
    </row>
    <row r="562" spans="1:9">
      <c r="A562" s="14"/>
      <c r="B562" s="113" t="s">
        <v>48</v>
      </c>
      <c r="C562" s="98"/>
      <c r="D562" s="103"/>
      <c r="H562" s="31"/>
    </row>
    <row r="563" spans="1:9">
      <c r="A563" s="4"/>
      <c r="B563" s="113" t="s">
        <v>49</v>
      </c>
      <c r="C563" s="94"/>
      <c r="D563" s="100"/>
      <c r="H563" s="19"/>
    </row>
    <row r="564" spans="1:9">
      <c r="A564" s="15"/>
      <c r="B564" s="1"/>
      <c r="C564" s="97"/>
      <c r="D564" s="104"/>
      <c r="E564" s="104"/>
      <c r="F564" s="105"/>
      <c r="G564" s="104"/>
      <c r="H564" s="48"/>
    </row>
    <row r="565" spans="1:9">
      <c r="A565" s="15"/>
      <c r="B565" s="1"/>
      <c r="C565" s="97">
        <v>1</v>
      </c>
      <c r="D565" s="106" t="s">
        <v>61</v>
      </c>
      <c r="E565" s="104">
        <v>0.72</v>
      </c>
      <c r="F565" s="105">
        <v>0.15</v>
      </c>
      <c r="G565" s="104">
        <f t="shared" ref="G565:G570" si="50">PRODUCT(C565:F565)</f>
        <v>0.108</v>
      </c>
      <c r="H565" s="34"/>
    </row>
    <row r="566" spans="1:9">
      <c r="A566" s="15"/>
      <c r="B566" s="1"/>
      <c r="C566" s="97">
        <v>1</v>
      </c>
      <c r="D566" s="106" t="s">
        <v>61</v>
      </c>
      <c r="E566" s="104">
        <v>1.42</v>
      </c>
      <c r="F566" s="105">
        <v>0.15</v>
      </c>
      <c r="G566" s="104">
        <f t="shared" si="50"/>
        <v>0.21299999999999999</v>
      </c>
      <c r="H566" s="34"/>
    </row>
    <row r="567" spans="1:9">
      <c r="A567" s="15"/>
      <c r="B567" s="1"/>
      <c r="C567" s="97">
        <v>1</v>
      </c>
      <c r="D567" s="106" t="s">
        <v>61</v>
      </c>
      <c r="E567" s="104">
        <v>1.44</v>
      </c>
      <c r="F567" s="105">
        <v>0.15</v>
      </c>
      <c r="G567" s="104">
        <f t="shared" si="50"/>
        <v>0.216</v>
      </c>
      <c r="H567" s="34"/>
    </row>
    <row r="568" spans="1:9">
      <c r="A568" s="15"/>
      <c r="B568" s="1"/>
      <c r="C568" s="97">
        <v>1</v>
      </c>
      <c r="D568" s="106" t="s">
        <v>61</v>
      </c>
      <c r="E568" s="104">
        <v>1.43</v>
      </c>
      <c r="F568" s="105">
        <v>0.15</v>
      </c>
      <c r="G568" s="104">
        <f t="shared" si="50"/>
        <v>0.2145</v>
      </c>
      <c r="H568" s="34"/>
      <c r="I568" s="63" t="s">
        <v>136</v>
      </c>
    </row>
    <row r="569" spans="1:9">
      <c r="A569" s="15"/>
      <c r="B569" s="1"/>
      <c r="C569" s="97">
        <v>1</v>
      </c>
      <c r="D569" s="106" t="s">
        <v>61</v>
      </c>
      <c r="E569" s="104">
        <v>1.43</v>
      </c>
      <c r="F569" s="105">
        <v>0.15</v>
      </c>
      <c r="G569" s="104">
        <f t="shared" si="50"/>
        <v>0.2145</v>
      </c>
      <c r="H569" s="34"/>
    </row>
    <row r="570" spans="1:9">
      <c r="A570" s="15"/>
      <c r="B570" s="1"/>
      <c r="C570" s="97">
        <v>1</v>
      </c>
      <c r="D570" s="106" t="s">
        <v>61</v>
      </c>
      <c r="E570" s="104">
        <v>0.72</v>
      </c>
      <c r="F570" s="105">
        <v>0.15</v>
      </c>
      <c r="G570" s="104">
        <f t="shared" si="50"/>
        <v>0.108</v>
      </c>
      <c r="H570" s="34"/>
    </row>
    <row r="571" spans="1:9">
      <c r="A571" s="15"/>
      <c r="B571" s="1"/>
      <c r="C571" s="97"/>
      <c r="D571" s="106"/>
      <c r="E571" s="104"/>
      <c r="F571" s="105"/>
      <c r="G571" s="104"/>
      <c r="H571" s="34"/>
    </row>
    <row r="572" spans="1:9">
      <c r="A572" s="81"/>
      <c r="B572" s="82"/>
      <c r="C572" s="83"/>
      <c r="D572" s="84"/>
      <c r="E572" s="84"/>
      <c r="F572" s="85"/>
      <c r="G572" s="86">
        <f>SUM(G565:G571)</f>
        <v>1.0740000000000001</v>
      </c>
      <c r="H572" s="87">
        <f>SUM(H565:H571)</f>
        <v>0</v>
      </c>
    </row>
    <row r="573" spans="1:9" ht="13.5" thickBot="1">
      <c r="A573" s="49"/>
      <c r="B573" s="50"/>
      <c r="C573" s="51"/>
      <c r="D573" s="52"/>
      <c r="E573" s="52"/>
      <c r="F573" s="71"/>
      <c r="G573" s="53" t="s">
        <v>20</v>
      </c>
      <c r="H573" s="88" t="s">
        <v>3</v>
      </c>
    </row>
    <row r="574" spans="1:9" ht="13.5" thickTop="1">
      <c r="A574" s="15"/>
      <c r="G574" s="35"/>
      <c r="H574" s="89"/>
    </row>
    <row r="575" spans="1:9">
      <c r="A575" s="15"/>
      <c r="G575" s="35"/>
      <c r="H575" s="89"/>
    </row>
    <row r="576" spans="1:9">
      <c r="A576" s="27">
        <v>1.3</v>
      </c>
      <c r="B576" s="16" t="s">
        <v>65</v>
      </c>
      <c r="H576" s="19"/>
    </row>
    <row r="577" spans="1:9">
      <c r="A577" s="27"/>
      <c r="B577" s="16"/>
      <c r="H577" s="19"/>
    </row>
    <row r="578" spans="1:9">
      <c r="A578" s="15"/>
      <c r="B578" s="16" t="s">
        <v>51</v>
      </c>
      <c r="H578" s="19"/>
    </row>
    <row r="579" spans="1:9">
      <c r="A579" s="15"/>
      <c r="B579" s="16" t="s">
        <v>52</v>
      </c>
      <c r="H579" s="19"/>
    </row>
    <row r="580" spans="1:9">
      <c r="A580" s="14"/>
      <c r="B580" s="113" t="s">
        <v>48</v>
      </c>
      <c r="C580" s="98"/>
      <c r="D580" s="103"/>
      <c r="H580" s="31"/>
    </row>
    <row r="581" spans="1:9">
      <c r="A581" s="4"/>
      <c r="B581" s="113" t="s">
        <v>49</v>
      </c>
      <c r="C581" s="94"/>
      <c r="D581" s="100"/>
      <c r="H581" s="19"/>
    </row>
    <row r="582" spans="1:9">
      <c r="A582" s="15"/>
      <c r="B582" s="1"/>
      <c r="C582" s="97"/>
      <c r="D582" s="104"/>
      <c r="E582" s="104"/>
      <c r="F582" s="105"/>
      <c r="G582" s="104"/>
      <c r="H582" s="48"/>
    </row>
    <row r="583" spans="1:9">
      <c r="A583" s="15"/>
      <c r="B583" s="1"/>
      <c r="C583" s="97">
        <v>9</v>
      </c>
      <c r="D583" s="106">
        <v>0.3</v>
      </c>
      <c r="E583" s="106">
        <v>0.6</v>
      </c>
      <c r="F583" s="105">
        <v>3.45</v>
      </c>
      <c r="G583" s="104">
        <f t="shared" ref="G583:G585" si="51">PRODUCT(C583:F583)</f>
        <v>5.5889999999999995</v>
      </c>
      <c r="H583" s="34"/>
      <c r="I583" s="63"/>
    </row>
    <row r="584" spans="1:9">
      <c r="A584" s="15"/>
      <c r="B584" s="114"/>
      <c r="C584" s="107">
        <v>2</v>
      </c>
      <c r="D584" s="108">
        <v>0.3</v>
      </c>
      <c r="E584" s="108">
        <v>0.3</v>
      </c>
      <c r="F584" s="105">
        <v>3.45</v>
      </c>
      <c r="G584" s="104">
        <f t="shared" si="51"/>
        <v>0.621</v>
      </c>
      <c r="H584" s="34"/>
      <c r="I584" s="63" t="s">
        <v>145</v>
      </c>
    </row>
    <row r="585" spans="1:9">
      <c r="A585" s="15"/>
      <c r="B585" s="114"/>
      <c r="C585" s="97">
        <v>8</v>
      </c>
      <c r="D585" s="106">
        <v>0.3</v>
      </c>
      <c r="E585" s="106">
        <v>0.63</v>
      </c>
      <c r="F585" s="105">
        <v>3.45</v>
      </c>
      <c r="G585" s="104">
        <f t="shared" si="51"/>
        <v>5.2164000000000001</v>
      </c>
      <c r="H585" s="34"/>
      <c r="I585" s="119"/>
    </row>
    <row r="586" spans="1:9">
      <c r="A586" s="15"/>
      <c r="B586" s="114"/>
      <c r="C586" s="97">
        <v>4</v>
      </c>
      <c r="D586" s="108">
        <v>0.3</v>
      </c>
      <c r="E586" s="108">
        <v>0.3</v>
      </c>
      <c r="F586" s="105">
        <v>3.45</v>
      </c>
      <c r="G586" s="104">
        <f t="shared" ref="G586" si="52">PRODUCT(C586:F586)</f>
        <v>1.242</v>
      </c>
      <c r="H586" s="34"/>
      <c r="I586" s="119" t="s">
        <v>146</v>
      </c>
    </row>
    <row r="587" spans="1:9">
      <c r="A587" s="81"/>
      <c r="B587" s="82"/>
      <c r="C587" s="83"/>
      <c r="D587" s="84"/>
      <c r="E587" s="84"/>
      <c r="F587" s="85"/>
      <c r="G587" s="86">
        <f>SUM(G582:G586)</f>
        <v>12.668399999999998</v>
      </c>
      <c r="H587" s="87">
        <f>SUM(H582:H586)</f>
        <v>0</v>
      </c>
      <c r="I587" s="63" t="s">
        <v>147</v>
      </c>
    </row>
    <row r="588" spans="1:9" ht="13.5" thickBot="1">
      <c r="A588" s="49"/>
      <c r="B588" s="50"/>
      <c r="C588" s="51"/>
      <c r="D588" s="52"/>
      <c r="E588" s="52"/>
      <c r="F588" s="71"/>
      <c r="G588" s="53" t="s">
        <v>20</v>
      </c>
      <c r="H588" s="88" t="s">
        <v>3</v>
      </c>
    </row>
    <row r="589" spans="1:9" ht="13.5" thickTop="1">
      <c r="A589" s="27"/>
      <c r="B589" s="16"/>
      <c r="H589" s="19"/>
    </row>
    <row r="590" spans="1:9">
      <c r="A590" s="27"/>
      <c r="B590" s="16"/>
      <c r="H590" s="19"/>
    </row>
    <row r="591" spans="1:9">
      <c r="A591" s="15"/>
      <c r="B591" s="16" t="s">
        <v>54</v>
      </c>
      <c r="H591" s="19"/>
    </row>
    <row r="592" spans="1:9">
      <c r="A592" s="15"/>
      <c r="B592" s="16" t="s">
        <v>52</v>
      </c>
      <c r="H592" s="19"/>
    </row>
    <row r="593" spans="1:8">
      <c r="A593" s="14"/>
      <c r="B593" s="113" t="s">
        <v>48</v>
      </c>
      <c r="C593" s="98"/>
      <c r="D593" s="103"/>
      <c r="H593" s="31"/>
    </row>
    <row r="594" spans="1:8">
      <c r="A594" s="4"/>
      <c r="B594" s="113" t="s">
        <v>49</v>
      </c>
      <c r="C594" s="94"/>
      <c r="D594" s="100"/>
      <c r="H594" s="19"/>
    </row>
    <row r="595" spans="1:8">
      <c r="A595" s="15"/>
      <c r="B595" s="1"/>
      <c r="C595" s="97"/>
      <c r="D595" s="104"/>
      <c r="E595" s="104"/>
      <c r="F595" s="105"/>
      <c r="G595" s="104"/>
      <c r="H595" s="48"/>
    </row>
    <row r="596" spans="1:8">
      <c r="A596" s="15"/>
      <c r="B596" s="1"/>
      <c r="C596" s="97">
        <v>9</v>
      </c>
      <c r="D596" s="106">
        <v>0.3</v>
      </c>
      <c r="E596" s="106">
        <v>0.6</v>
      </c>
      <c r="F596" s="105">
        <v>3.45</v>
      </c>
      <c r="G596" s="104">
        <f t="shared" ref="G596:G599" si="53">PRODUCT(C596:F596)</f>
        <v>5.5889999999999995</v>
      </c>
      <c r="H596" s="34"/>
    </row>
    <row r="597" spans="1:8">
      <c r="A597" s="15"/>
      <c r="B597" s="114"/>
      <c r="C597" s="107">
        <v>2</v>
      </c>
      <c r="D597" s="108">
        <v>0.3</v>
      </c>
      <c r="E597" s="108">
        <v>0.3</v>
      </c>
      <c r="F597" s="105">
        <v>3.45</v>
      </c>
      <c r="G597" s="104">
        <f t="shared" si="53"/>
        <v>0.621</v>
      </c>
      <c r="H597" s="34"/>
    </row>
    <row r="598" spans="1:8">
      <c r="A598" s="15"/>
      <c r="B598" s="114"/>
      <c r="C598" s="97">
        <v>8</v>
      </c>
      <c r="D598" s="106">
        <v>0.3</v>
      </c>
      <c r="E598" s="106">
        <v>0.63</v>
      </c>
      <c r="F598" s="105">
        <v>3.45</v>
      </c>
      <c r="G598" s="104">
        <f t="shared" si="53"/>
        <v>5.2164000000000001</v>
      </c>
      <c r="H598" s="34"/>
    </row>
    <row r="599" spans="1:8">
      <c r="A599" s="15"/>
      <c r="B599" s="114"/>
      <c r="C599" s="97">
        <v>4</v>
      </c>
      <c r="D599" s="108">
        <v>0.3</v>
      </c>
      <c r="E599" s="108">
        <v>0.3</v>
      </c>
      <c r="F599" s="105">
        <v>3.45</v>
      </c>
      <c r="G599" s="104">
        <f t="shared" si="53"/>
        <v>1.242</v>
      </c>
      <c r="H599" s="34"/>
    </row>
    <row r="600" spans="1:8">
      <c r="A600" s="81"/>
      <c r="B600" s="82"/>
      <c r="C600" s="83"/>
      <c r="D600" s="84"/>
      <c r="E600" s="84"/>
      <c r="F600" s="85"/>
      <c r="G600" s="86">
        <f>SUM(G595:G599)</f>
        <v>12.668399999999998</v>
      </c>
      <c r="H600" s="87">
        <f>SUM(H595:H599)</f>
        <v>0</v>
      </c>
    </row>
    <row r="601" spans="1:8" ht="13.5" thickBot="1">
      <c r="A601" s="49"/>
      <c r="B601" s="50"/>
      <c r="C601" s="51"/>
      <c r="D601" s="52"/>
      <c r="E601" s="52"/>
      <c r="F601" s="71"/>
      <c r="G601" s="53" t="s">
        <v>20</v>
      </c>
      <c r="H601" s="88" t="s">
        <v>3</v>
      </c>
    </row>
    <row r="602" spans="1:8" ht="13.5" thickTop="1">
      <c r="A602" s="27"/>
      <c r="B602" s="16"/>
      <c r="H602" s="19"/>
    </row>
    <row r="603" spans="1:8">
      <c r="A603" s="15"/>
      <c r="B603" s="16" t="s">
        <v>64</v>
      </c>
      <c r="H603" s="34"/>
    </row>
    <row r="604" spans="1:8">
      <c r="A604" s="15"/>
      <c r="B604" s="16" t="s">
        <v>52</v>
      </c>
      <c r="H604" s="34"/>
    </row>
    <row r="605" spans="1:8">
      <c r="A605" s="15"/>
      <c r="B605" s="113" t="s">
        <v>48</v>
      </c>
      <c r="C605" s="98"/>
      <c r="D605" s="103"/>
      <c r="H605" s="34"/>
    </row>
    <row r="606" spans="1:8">
      <c r="A606" s="15"/>
      <c r="B606" s="113" t="s">
        <v>49</v>
      </c>
      <c r="C606" s="94"/>
      <c r="D606" s="100"/>
      <c r="H606" s="34"/>
    </row>
    <row r="607" spans="1:8">
      <c r="A607" s="15"/>
      <c r="B607" s="1"/>
      <c r="C607" s="97"/>
      <c r="D607" s="104"/>
      <c r="E607" s="104"/>
      <c r="F607" s="105"/>
      <c r="G607" s="104"/>
      <c r="H607" s="34"/>
    </row>
    <row r="608" spans="1:8">
      <c r="A608" s="15"/>
      <c r="B608" s="1"/>
      <c r="C608" s="97">
        <v>9</v>
      </c>
      <c r="D608" s="106">
        <v>0.3</v>
      </c>
      <c r="E608" s="106">
        <v>0.6</v>
      </c>
      <c r="F608" s="105">
        <v>3.45</v>
      </c>
      <c r="G608" s="104">
        <f t="shared" ref="G608:G611" si="54">PRODUCT(C608:F608)</f>
        <v>5.5889999999999995</v>
      </c>
      <c r="H608" s="34"/>
    </row>
    <row r="609" spans="1:8">
      <c r="A609" s="15"/>
      <c r="B609" s="114"/>
      <c r="C609" s="107">
        <v>2</v>
      </c>
      <c r="D609" s="108">
        <v>0.3</v>
      </c>
      <c r="E609" s="108">
        <v>0.3</v>
      </c>
      <c r="F609" s="105">
        <v>3.45</v>
      </c>
      <c r="G609" s="104">
        <f t="shared" si="54"/>
        <v>0.621</v>
      </c>
      <c r="H609" s="34"/>
    </row>
    <row r="610" spans="1:8">
      <c r="A610" s="15"/>
      <c r="B610" s="114"/>
      <c r="C610" s="97">
        <v>8</v>
      </c>
      <c r="D610" s="106">
        <v>0.3</v>
      </c>
      <c r="E610" s="106">
        <v>0.63</v>
      </c>
      <c r="F610" s="105">
        <v>3.45</v>
      </c>
      <c r="G610" s="104">
        <f t="shared" si="54"/>
        <v>5.2164000000000001</v>
      </c>
      <c r="H610" s="34"/>
    </row>
    <row r="611" spans="1:8">
      <c r="A611" s="15"/>
      <c r="B611" s="114"/>
      <c r="C611" s="97">
        <v>4</v>
      </c>
      <c r="D611" s="108">
        <v>0.3</v>
      </c>
      <c r="E611" s="108">
        <v>0.3</v>
      </c>
      <c r="F611" s="105">
        <v>3.45</v>
      </c>
      <c r="G611" s="104">
        <f t="shared" si="54"/>
        <v>1.242</v>
      </c>
      <c r="H611" s="48"/>
    </row>
    <row r="612" spans="1:8">
      <c r="A612" s="81"/>
      <c r="B612" s="82"/>
      <c r="C612" s="83"/>
      <c r="D612" s="84"/>
      <c r="E612" s="84"/>
      <c r="F612" s="85"/>
      <c r="G612" s="86">
        <f>SUM(G608:G611)</f>
        <v>12.668399999999998</v>
      </c>
      <c r="H612" s="87">
        <f>SUM(H603:H611)</f>
        <v>0</v>
      </c>
    </row>
    <row r="613" spans="1:8" ht="13.5" thickBot="1">
      <c r="A613" s="49"/>
      <c r="B613" s="50"/>
      <c r="C613" s="51"/>
      <c r="D613" s="52"/>
      <c r="E613" s="52"/>
      <c r="F613" s="71"/>
      <c r="G613" s="53" t="s">
        <v>20</v>
      </c>
      <c r="H613" s="88" t="s">
        <v>3</v>
      </c>
    </row>
    <row r="614" spans="1:8" ht="13.5" thickTop="1">
      <c r="A614" s="27"/>
      <c r="B614" s="16"/>
      <c r="H614" s="19"/>
    </row>
    <row r="615" spans="1:8">
      <c r="A615" s="27" t="s">
        <v>11</v>
      </c>
      <c r="B615" s="16" t="s">
        <v>127</v>
      </c>
      <c r="H615" s="19"/>
    </row>
    <row r="616" spans="1:8">
      <c r="A616" s="27"/>
      <c r="B616" s="16"/>
      <c r="H616" s="19"/>
    </row>
    <row r="617" spans="1:8">
      <c r="A617" s="27"/>
      <c r="B617" s="16"/>
      <c r="H617" s="19"/>
    </row>
    <row r="618" spans="1:8">
      <c r="A618" s="15"/>
      <c r="B618" s="16" t="s">
        <v>54</v>
      </c>
      <c r="H618" s="19"/>
    </row>
    <row r="619" spans="1:8">
      <c r="A619" s="15"/>
      <c r="B619" s="16" t="s">
        <v>52</v>
      </c>
      <c r="H619" s="19"/>
    </row>
    <row r="620" spans="1:8">
      <c r="A620" s="14"/>
      <c r="B620" s="113" t="s">
        <v>48</v>
      </c>
      <c r="C620" s="98"/>
      <c r="D620" s="103"/>
      <c r="H620" s="31"/>
    </row>
    <row r="621" spans="1:8">
      <c r="A621" s="4"/>
      <c r="B621" s="113" t="s">
        <v>49</v>
      </c>
      <c r="C621" s="94"/>
      <c r="D621" s="100"/>
      <c r="H621" s="19"/>
    </row>
    <row r="622" spans="1:8">
      <c r="A622" s="15"/>
      <c r="B622" s="1"/>
      <c r="C622" s="97"/>
      <c r="D622" s="104"/>
      <c r="E622" s="104"/>
      <c r="F622" s="105"/>
      <c r="G622" s="104"/>
      <c r="H622" s="48"/>
    </row>
    <row r="623" spans="1:8">
      <c r="A623" s="15"/>
      <c r="B623" s="1" t="s">
        <v>127</v>
      </c>
      <c r="C623" s="97">
        <v>2</v>
      </c>
      <c r="D623" s="105">
        <v>25.5</v>
      </c>
      <c r="E623" s="104">
        <v>1.4</v>
      </c>
      <c r="F623" s="104">
        <v>0.115</v>
      </c>
      <c r="G623" s="104">
        <f>C623*D623*E623*F623</f>
        <v>8.2109999999999985</v>
      </c>
      <c r="H623" s="34"/>
    </row>
    <row r="624" spans="1:8">
      <c r="A624" s="15"/>
      <c r="B624" s="114"/>
      <c r="C624" s="107">
        <v>2</v>
      </c>
      <c r="D624" s="108">
        <v>15.85</v>
      </c>
      <c r="E624" s="104">
        <v>1.4</v>
      </c>
      <c r="F624" s="104">
        <v>0.115</v>
      </c>
      <c r="G624" s="104">
        <f>C624*D624*E624*F624</f>
        <v>5.1036999999999999</v>
      </c>
      <c r="H624" s="34"/>
    </row>
    <row r="625" spans="1:8">
      <c r="A625" s="15"/>
      <c r="B625" s="114"/>
      <c r="C625" s="97"/>
      <c r="D625" s="108"/>
      <c r="E625" s="108"/>
      <c r="F625" s="105"/>
      <c r="G625" s="104"/>
      <c r="H625" s="34"/>
    </row>
    <row r="626" spans="1:8">
      <c r="A626" s="81"/>
      <c r="B626" s="82"/>
      <c r="C626" s="83"/>
      <c r="D626" s="84"/>
      <c r="E626" s="84"/>
      <c r="F626" s="85"/>
      <c r="G626" s="86">
        <f>SUM(G622:G625)</f>
        <v>13.314699999999998</v>
      </c>
      <c r="H626" s="87"/>
    </row>
    <row r="627" spans="1:8" ht="13.5" thickBot="1">
      <c r="A627" s="49"/>
      <c r="B627" s="50"/>
      <c r="C627" s="51"/>
      <c r="D627" s="52"/>
      <c r="E627" s="52"/>
      <c r="F627" s="71"/>
      <c r="G627" s="53" t="s">
        <v>20</v>
      </c>
      <c r="H627" s="88"/>
    </row>
    <row r="628" spans="1:8" ht="13.5" thickTop="1">
      <c r="A628" s="27"/>
      <c r="B628" s="16"/>
      <c r="H628" s="19"/>
    </row>
    <row r="629" spans="1:8">
      <c r="A629" s="15"/>
      <c r="B629" s="16" t="s">
        <v>64</v>
      </c>
      <c r="H629" s="34"/>
    </row>
    <row r="630" spans="1:8">
      <c r="A630" s="15"/>
      <c r="B630" s="16" t="s">
        <v>52</v>
      </c>
      <c r="H630" s="34"/>
    </row>
    <row r="631" spans="1:8">
      <c r="A631" s="15"/>
      <c r="B631" s="113" t="s">
        <v>48</v>
      </c>
      <c r="C631" s="98"/>
      <c r="D631" s="103"/>
      <c r="H631" s="34"/>
    </row>
    <row r="632" spans="1:8">
      <c r="A632" s="15"/>
      <c r="B632" s="113" t="s">
        <v>49</v>
      </c>
      <c r="C632" s="94"/>
      <c r="D632" s="100"/>
      <c r="H632" s="34"/>
    </row>
    <row r="633" spans="1:8">
      <c r="A633" s="15"/>
      <c r="B633" s="1"/>
      <c r="C633" s="97"/>
      <c r="D633" s="104"/>
      <c r="E633" s="104"/>
      <c r="F633" s="105"/>
      <c r="G633" s="104"/>
      <c r="H633" s="34"/>
    </row>
    <row r="634" spans="1:8">
      <c r="A634" s="15"/>
      <c r="B634" s="1" t="s">
        <v>127</v>
      </c>
      <c r="C634" s="97">
        <v>2</v>
      </c>
      <c r="D634" s="105">
        <v>25.5</v>
      </c>
      <c r="E634" s="104">
        <v>1.4</v>
      </c>
      <c r="F634" s="104">
        <v>0.115</v>
      </c>
      <c r="G634" s="104">
        <f>C634*D634*E634*F634</f>
        <v>8.2109999999999985</v>
      </c>
      <c r="H634" s="34"/>
    </row>
    <row r="635" spans="1:8">
      <c r="A635" s="15"/>
      <c r="B635" s="114"/>
      <c r="C635" s="107">
        <v>2</v>
      </c>
      <c r="D635" s="108">
        <v>15.85</v>
      </c>
      <c r="E635" s="104">
        <v>1.4</v>
      </c>
      <c r="F635" s="104">
        <v>0.115</v>
      </c>
      <c r="G635" s="104">
        <f>C635*D635*E635*F635</f>
        <v>5.1036999999999999</v>
      </c>
      <c r="H635" s="34"/>
    </row>
    <row r="636" spans="1:8">
      <c r="A636" s="15"/>
      <c r="B636" s="114"/>
      <c r="C636" s="97"/>
      <c r="D636" s="108"/>
      <c r="E636" s="108"/>
      <c r="F636" s="105"/>
      <c r="G636" s="104"/>
      <c r="H636" s="48"/>
    </row>
    <row r="637" spans="1:8">
      <c r="A637" s="81"/>
      <c r="B637" s="82"/>
      <c r="C637" s="83"/>
      <c r="D637" s="84"/>
      <c r="E637" s="84"/>
      <c r="F637" s="85"/>
      <c r="G637" s="86">
        <f>SUM(G634:G636)</f>
        <v>13.314699999999998</v>
      </c>
      <c r="H637" s="87"/>
    </row>
    <row r="638" spans="1:8" ht="13.5" thickBot="1">
      <c r="A638" s="49"/>
      <c r="B638" s="50"/>
      <c r="C638" s="51"/>
      <c r="D638" s="52"/>
      <c r="E638" s="52"/>
      <c r="F638" s="71"/>
      <c r="G638" s="53" t="s">
        <v>20</v>
      </c>
      <c r="H638" s="88"/>
    </row>
    <row r="639" spans="1:8" ht="13.5" thickTop="1">
      <c r="A639" s="27"/>
      <c r="B639" s="16"/>
      <c r="H639" s="19"/>
    </row>
    <row r="640" spans="1:8">
      <c r="A640" s="27" t="s">
        <v>11</v>
      </c>
      <c r="B640" s="16" t="s">
        <v>67</v>
      </c>
      <c r="H640" s="19"/>
    </row>
    <row r="641" spans="1:8">
      <c r="A641" s="15"/>
      <c r="B641" s="16"/>
      <c r="H641" s="19"/>
    </row>
    <row r="642" spans="1:8">
      <c r="A642" s="27">
        <v>1.4</v>
      </c>
      <c r="B642" s="16" t="s">
        <v>51</v>
      </c>
      <c r="H642" s="19"/>
    </row>
    <row r="643" spans="1:8">
      <c r="A643" s="14"/>
      <c r="B643" s="16" t="s">
        <v>52</v>
      </c>
      <c r="C643" s="98"/>
      <c r="D643" s="103"/>
      <c r="H643" s="31"/>
    </row>
    <row r="644" spans="1:8">
      <c r="A644" s="4"/>
      <c r="B644" s="113" t="s">
        <v>48</v>
      </c>
      <c r="C644" s="94"/>
      <c r="D644" s="100"/>
      <c r="H644" s="19"/>
    </row>
    <row r="645" spans="1:8">
      <c r="A645" s="15"/>
      <c r="B645" s="113" t="s">
        <v>49</v>
      </c>
      <c r="C645" s="97"/>
      <c r="D645" s="104"/>
      <c r="E645" s="104"/>
      <c r="F645" s="105"/>
      <c r="G645" s="104"/>
      <c r="H645" s="48"/>
    </row>
    <row r="646" spans="1:8">
      <c r="A646" s="15"/>
      <c r="B646" s="1"/>
      <c r="C646" s="97">
        <v>1</v>
      </c>
      <c r="D646" s="106" t="s">
        <v>61</v>
      </c>
      <c r="E646" s="104">
        <v>96.5</v>
      </c>
      <c r="F646" s="105">
        <v>0.6</v>
      </c>
      <c r="G646" s="104">
        <f t="shared" ref="G646" si="55">PRODUCT(C646:F646)</f>
        <v>57.9</v>
      </c>
      <c r="H646" s="34"/>
    </row>
    <row r="647" spans="1:8">
      <c r="A647" s="15"/>
      <c r="B647" s="114"/>
      <c r="C647" s="107">
        <v>1</v>
      </c>
      <c r="D647" s="106" t="s">
        <v>61</v>
      </c>
      <c r="E647" s="109">
        <v>18.2</v>
      </c>
      <c r="F647" s="105">
        <v>0.6</v>
      </c>
      <c r="G647" s="104">
        <f t="shared" ref="G647:G651" si="56">PRODUCT(C647:F647)</f>
        <v>10.92</v>
      </c>
      <c r="H647" s="34"/>
    </row>
    <row r="648" spans="1:8">
      <c r="A648" s="15"/>
      <c r="B648" s="114"/>
      <c r="C648" s="97">
        <v>1</v>
      </c>
      <c r="D648" s="106" t="s">
        <v>61</v>
      </c>
      <c r="E648" s="104">
        <v>60.11</v>
      </c>
      <c r="F648" s="105">
        <v>0.6</v>
      </c>
      <c r="G648" s="104">
        <f t="shared" si="56"/>
        <v>36.065999999999995</v>
      </c>
      <c r="H648" s="34"/>
    </row>
    <row r="649" spans="1:8">
      <c r="A649" s="15"/>
      <c r="B649" s="114"/>
      <c r="C649" s="97">
        <v>1</v>
      </c>
      <c r="D649" s="106" t="s">
        <v>61</v>
      </c>
      <c r="E649" s="109">
        <v>60.13</v>
      </c>
      <c r="F649" s="105">
        <v>0.6</v>
      </c>
      <c r="G649" s="104">
        <f t="shared" si="56"/>
        <v>36.078000000000003</v>
      </c>
      <c r="H649" s="34"/>
    </row>
    <row r="650" spans="1:8">
      <c r="A650" s="15"/>
      <c r="B650" s="114"/>
      <c r="C650" s="97">
        <v>1</v>
      </c>
      <c r="D650" s="106" t="s">
        <v>61</v>
      </c>
      <c r="E650" s="106">
        <v>18.18</v>
      </c>
      <c r="F650" s="105">
        <v>0.6</v>
      </c>
      <c r="G650" s="104">
        <f t="shared" si="56"/>
        <v>10.907999999999999</v>
      </c>
      <c r="H650" s="34"/>
    </row>
    <row r="651" spans="1:8">
      <c r="A651" s="15"/>
      <c r="B651" s="114"/>
      <c r="C651" s="97">
        <v>1</v>
      </c>
      <c r="D651" s="106" t="s">
        <v>61</v>
      </c>
      <c r="E651" s="106">
        <v>96.53</v>
      </c>
      <c r="F651" s="105">
        <v>0.6</v>
      </c>
      <c r="G651" s="104">
        <f t="shared" si="56"/>
        <v>57.917999999999999</v>
      </c>
      <c r="H651" s="34"/>
    </row>
    <row r="652" spans="1:8">
      <c r="A652" s="15"/>
      <c r="B652" s="1"/>
      <c r="C652" s="97"/>
      <c r="D652" s="106"/>
      <c r="E652" s="106"/>
      <c r="F652" s="105"/>
      <c r="G652" s="104"/>
      <c r="H652" s="34"/>
    </row>
    <row r="653" spans="1:8">
      <c r="A653" s="15"/>
      <c r="B653" s="1"/>
      <c r="C653" s="97"/>
      <c r="D653" s="106"/>
      <c r="E653" s="106"/>
      <c r="F653" s="105"/>
      <c r="G653" s="104"/>
      <c r="H653" s="48"/>
    </row>
    <row r="654" spans="1:8">
      <c r="A654" s="81"/>
      <c r="B654" s="82"/>
      <c r="C654" s="83"/>
      <c r="D654" s="84"/>
      <c r="E654" s="84"/>
      <c r="F654" s="85"/>
      <c r="G654" s="86">
        <f>SUM(G645:G653)</f>
        <v>209.79</v>
      </c>
      <c r="H654" s="87">
        <f>SUM(H645:H653)</f>
        <v>0</v>
      </c>
    </row>
    <row r="655" spans="1:8" ht="13.5" thickBot="1">
      <c r="A655" s="49"/>
      <c r="B655" s="50"/>
      <c r="C655" s="51"/>
      <c r="D655" s="52"/>
      <c r="E655" s="52"/>
      <c r="F655" s="71"/>
      <c r="G655" s="53" t="s">
        <v>20</v>
      </c>
      <c r="H655" s="88" t="s">
        <v>3</v>
      </c>
    </row>
    <row r="656" spans="1:8" ht="13.5" thickTop="1">
      <c r="A656" s="27"/>
      <c r="B656" s="1"/>
      <c r="G656" s="92"/>
      <c r="H656" s="30"/>
    </row>
    <row r="657" spans="1:8">
      <c r="A657" s="15"/>
      <c r="B657" s="16" t="s">
        <v>60</v>
      </c>
      <c r="H657" s="19"/>
    </row>
    <row r="658" spans="1:8">
      <c r="A658" s="15"/>
      <c r="B658" s="16" t="s">
        <v>52</v>
      </c>
      <c r="H658" s="19"/>
    </row>
    <row r="659" spans="1:8">
      <c r="A659" s="14"/>
      <c r="B659" s="113" t="s">
        <v>48</v>
      </c>
      <c r="C659" s="98"/>
      <c r="D659" s="103"/>
      <c r="H659" s="31"/>
    </row>
    <row r="660" spans="1:8">
      <c r="A660" s="4"/>
      <c r="B660" s="113" t="s">
        <v>49</v>
      </c>
      <c r="C660" s="94"/>
      <c r="D660" s="100"/>
      <c r="H660" s="19"/>
    </row>
    <row r="661" spans="1:8">
      <c r="A661" s="15"/>
      <c r="B661" s="1"/>
      <c r="C661" s="97"/>
      <c r="D661" s="104"/>
      <c r="E661" s="104"/>
      <c r="F661" s="105"/>
      <c r="G661" s="104"/>
      <c r="H661" s="48"/>
    </row>
    <row r="662" spans="1:8">
      <c r="A662" s="15"/>
      <c r="B662" s="1"/>
      <c r="C662" s="97"/>
      <c r="D662" s="106"/>
      <c r="E662" s="106"/>
      <c r="F662" s="105"/>
      <c r="G662" s="104"/>
      <c r="H662" s="34"/>
    </row>
    <row r="663" spans="1:8">
      <c r="A663" s="15"/>
      <c r="B663" s="114"/>
      <c r="C663" s="97">
        <v>1</v>
      </c>
      <c r="D663" s="106" t="s">
        <v>61</v>
      </c>
      <c r="E663" s="104">
        <v>10.3</v>
      </c>
      <c r="F663" s="105">
        <v>0.6</v>
      </c>
      <c r="G663" s="104">
        <f t="shared" ref="G663" si="57">PRODUCT(C663:F663)</f>
        <v>6.1800000000000006</v>
      </c>
      <c r="H663" s="34"/>
    </row>
    <row r="664" spans="1:8">
      <c r="A664" s="15"/>
      <c r="B664" s="114"/>
      <c r="C664" s="97"/>
      <c r="D664" s="106"/>
      <c r="E664" s="106"/>
      <c r="F664" s="105"/>
      <c r="G664" s="104"/>
      <c r="H664" s="34"/>
    </row>
    <row r="665" spans="1:8">
      <c r="A665" s="81"/>
      <c r="B665" s="82"/>
      <c r="C665" s="83"/>
      <c r="D665" s="84"/>
      <c r="E665" s="84"/>
      <c r="F665" s="85"/>
      <c r="G665" s="86">
        <f>SUM(G661:G664)</f>
        <v>6.1800000000000006</v>
      </c>
      <c r="H665" s="87">
        <f>SUM(H661:H664)</f>
        <v>0</v>
      </c>
    </row>
    <row r="666" spans="1:8" ht="13.5" thickBot="1">
      <c r="A666" s="49"/>
      <c r="B666" s="50"/>
      <c r="C666" s="51"/>
      <c r="D666" s="52"/>
      <c r="E666" s="52"/>
      <c r="F666" s="71"/>
      <c r="G666" s="53" t="s">
        <v>20</v>
      </c>
      <c r="H666" s="88" t="s">
        <v>3</v>
      </c>
    </row>
    <row r="667" spans="1:8" ht="13.5" thickTop="1">
      <c r="A667" s="27"/>
      <c r="B667" s="1"/>
      <c r="G667" s="92"/>
      <c r="H667" s="30"/>
    </row>
    <row r="668" spans="1:8">
      <c r="A668" s="27" t="s">
        <v>11</v>
      </c>
      <c r="B668" s="16" t="s">
        <v>68</v>
      </c>
      <c r="G668" s="92"/>
      <c r="H668" s="30"/>
    </row>
    <row r="669" spans="1:8">
      <c r="A669" s="15"/>
      <c r="B669" s="16"/>
      <c r="H669" s="19"/>
    </row>
    <row r="670" spans="1:8">
      <c r="A670" s="27">
        <v>1.5</v>
      </c>
      <c r="B670" s="16" t="s">
        <v>51</v>
      </c>
      <c r="H670" s="19"/>
    </row>
    <row r="671" spans="1:8">
      <c r="A671" s="14"/>
      <c r="B671" s="16" t="s">
        <v>52</v>
      </c>
      <c r="C671" s="98"/>
      <c r="D671" s="103"/>
      <c r="H671" s="31"/>
    </row>
    <row r="672" spans="1:8">
      <c r="A672" s="4"/>
      <c r="B672" s="113" t="s">
        <v>48</v>
      </c>
      <c r="C672" s="94"/>
      <c r="D672" s="100"/>
      <c r="H672" s="19"/>
    </row>
    <row r="673" spans="1:8">
      <c r="A673" s="15"/>
      <c r="B673" s="113" t="s">
        <v>49</v>
      </c>
      <c r="C673" s="97"/>
      <c r="D673" s="104"/>
      <c r="E673" s="104"/>
      <c r="F673" s="105"/>
      <c r="G673" s="104"/>
      <c r="H673" s="48"/>
    </row>
    <row r="674" spans="1:8">
      <c r="A674" s="15"/>
      <c r="B674" s="1"/>
      <c r="C674" s="97">
        <v>1</v>
      </c>
      <c r="D674" s="106">
        <v>2.625</v>
      </c>
      <c r="E674" s="104">
        <v>0.6</v>
      </c>
      <c r="F674" s="105"/>
      <c r="G674" s="104">
        <f>C674*D674*E674</f>
        <v>1.575</v>
      </c>
      <c r="H674" s="34"/>
    </row>
    <row r="675" spans="1:8">
      <c r="A675" s="15"/>
      <c r="B675" s="114"/>
      <c r="C675" s="97"/>
      <c r="D675" s="106"/>
      <c r="E675" s="104"/>
      <c r="F675" s="105"/>
      <c r="G675" s="104"/>
      <c r="H675" s="34"/>
    </row>
    <row r="676" spans="1:8">
      <c r="A676" s="81"/>
      <c r="B676" s="82"/>
      <c r="C676" s="83"/>
      <c r="D676" s="84"/>
      <c r="E676" s="84"/>
      <c r="F676" s="85"/>
      <c r="G676" s="86">
        <f>SUM(G673:G675)</f>
        <v>1.575</v>
      </c>
      <c r="H676" s="87">
        <f>SUM(H673:H675)</f>
        <v>0</v>
      </c>
    </row>
    <row r="677" spans="1:8" ht="13.5" thickBot="1">
      <c r="A677" s="49"/>
      <c r="B677" s="50"/>
      <c r="C677" s="51"/>
      <c r="D677" s="52"/>
      <c r="E677" s="52"/>
      <c r="F677" s="71"/>
      <c r="G677" s="53" t="s">
        <v>69</v>
      </c>
      <c r="H677" s="88" t="s">
        <v>3</v>
      </c>
    </row>
    <row r="678" spans="1:8" ht="13.5" thickTop="1">
      <c r="A678" s="15"/>
      <c r="G678" s="35"/>
      <c r="H678" s="89"/>
    </row>
    <row r="679" spans="1:8">
      <c r="A679" s="27">
        <v>1.5</v>
      </c>
      <c r="B679" s="16" t="s">
        <v>64</v>
      </c>
      <c r="H679" s="19"/>
    </row>
    <row r="680" spans="1:8">
      <c r="A680" s="14"/>
      <c r="B680" s="16" t="s">
        <v>52</v>
      </c>
      <c r="C680" s="98"/>
      <c r="D680" s="103"/>
      <c r="H680" s="31"/>
    </row>
    <row r="681" spans="1:8">
      <c r="A681" s="4"/>
      <c r="B681" s="113" t="s">
        <v>48</v>
      </c>
      <c r="C681" s="94"/>
      <c r="D681" s="100"/>
      <c r="H681" s="19"/>
    </row>
    <row r="682" spans="1:8">
      <c r="A682" s="15"/>
      <c r="B682" s="113" t="s">
        <v>49</v>
      </c>
      <c r="C682" s="97"/>
      <c r="D682" s="104"/>
      <c r="E682" s="104"/>
      <c r="F682" s="105"/>
      <c r="G682" s="104"/>
      <c r="H682" s="48"/>
    </row>
    <row r="683" spans="1:8">
      <c r="A683" s="15"/>
      <c r="B683" s="1"/>
      <c r="C683" s="97">
        <v>1</v>
      </c>
      <c r="D683" s="106">
        <v>2.625</v>
      </c>
      <c r="E683" s="104">
        <v>0.6</v>
      </c>
      <c r="F683" s="105"/>
      <c r="G683" s="104">
        <f>C683*D683*E683</f>
        <v>1.575</v>
      </c>
      <c r="H683" s="34"/>
    </row>
    <row r="684" spans="1:8">
      <c r="A684" s="15"/>
      <c r="B684" s="114"/>
      <c r="C684" s="97"/>
      <c r="D684" s="106"/>
      <c r="E684" s="104"/>
      <c r="F684" s="105"/>
      <c r="G684" s="104"/>
      <c r="H684" s="34"/>
    </row>
    <row r="685" spans="1:8">
      <c r="A685" s="81"/>
      <c r="B685" s="82"/>
      <c r="C685" s="83"/>
      <c r="D685" s="84"/>
      <c r="E685" s="84"/>
      <c r="F685" s="85"/>
      <c r="G685" s="86">
        <f>SUM(G682:G684)</f>
        <v>1.575</v>
      </c>
      <c r="H685" s="87">
        <f>SUM(H682:H684)</f>
        <v>0</v>
      </c>
    </row>
    <row r="686" spans="1:8" ht="13.5" thickBot="1">
      <c r="A686" s="49"/>
      <c r="B686" s="50"/>
      <c r="C686" s="51"/>
      <c r="D686" s="52"/>
      <c r="E686" s="52"/>
      <c r="F686" s="71"/>
      <c r="G686" s="53" t="s">
        <v>69</v>
      </c>
      <c r="H686" s="88" t="s">
        <v>3</v>
      </c>
    </row>
    <row r="687" spans="1:8" ht="13.5" thickTop="1">
      <c r="A687" s="15"/>
      <c r="B687" s="16"/>
      <c r="H687" s="19"/>
    </row>
    <row r="688" spans="1:8">
      <c r="A688" s="4"/>
      <c r="B688" s="112" t="s">
        <v>149</v>
      </c>
      <c r="C688" s="98"/>
      <c r="D688" s="95"/>
      <c r="E688" s="95"/>
      <c r="F688" s="96"/>
      <c r="G688" s="99"/>
      <c r="H688" s="80"/>
    </row>
    <row r="689" spans="1:8">
      <c r="A689" s="27">
        <v>1.5</v>
      </c>
      <c r="B689" s="16" t="s">
        <v>51</v>
      </c>
      <c r="H689" s="19"/>
    </row>
    <row r="690" spans="1:8">
      <c r="A690" s="14"/>
      <c r="B690" s="16" t="s">
        <v>52</v>
      </c>
      <c r="C690" s="98"/>
      <c r="D690" s="103"/>
      <c r="H690" s="31"/>
    </row>
    <row r="691" spans="1:8">
      <c r="A691" s="4"/>
      <c r="B691" s="113" t="s">
        <v>48</v>
      </c>
      <c r="C691" s="94"/>
      <c r="D691" s="100"/>
      <c r="H691" s="19"/>
    </row>
    <row r="692" spans="1:8">
      <c r="A692" s="15"/>
      <c r="B692" s="113" t="s">
        <v>49</v>
      </c>
      <c r="C692" s="97"/>
      <c r="D692" s="104"/>
      <c r="E692" s="104"/>
      <c r="F692" s="105"/>
      <c r="G692" s="104"/>
      <c r="H692" s="48"/>
    </row>
    <row r="693" spans="1:8">
      <c r="A693" s="15"/>
      <c r="B693" s="114"/>
      <c r="C693" s="107">
        <v>1</v>
      </c>
      <c r="D693" s="106">
        <v>2.3559999999999999</v>
      </c>
      <c r="E693" s="109">
        <v>0.6</v>
      </c>
      <c r="F693" s="105"/>
      <c r="G693" s="104">
        <f t="shared" ref="G693" si="58">C693*D693*E693</f>
        <v>1.4136</v>
      </c>
      <c r="H693" s="34"/>
    </row>
    <row r="694" spans="1:8">
      <c r="A694" s="15"/>
      <c r="B694" s="114"/>
      <c r="C694" s="97"/>
      <c r="D694" s="106"/>
      <c r="E694" s="104"/>
      <c r="F694" s="105"/>
      <c r="G694" s="104"/>
      <c r="H694" s="34"/>
    </row>
    <row r="695" spans="1:8">
      <c r="A695" s="81"/>
      <c r="B695" s="82"/>
      <c r="C695" s="83"/>
      <c r="D695" s="84"/>
      <c r="E695" s="84"/>
      <c r="F695" s="85"/>
      <c r="G695" s="86">
        <f>SUM(G692:G694)</f>
        <v>1.4136</v>
      </c>
      <c r="H695" s="87">
        <f>SUM(H692:H694)</f>
        <v>0</v>
      </c>
    </row>
    <row r="696" spans="1:8" ht="13.5" thickBot="1">
      <c r="A696" s="49"/>
      <c r="B696" s="50"/>
      <c r="C696" s="51"/>
      <c r="D696" s="52"/>
      <c r="E696" s="52"/>
      <c r="F696" s="71"/>
      <c r="G696" s="53" t="s">
        <v>69</v>
      </c>
      <c r="H696" s="88" t="s">
        <v>3</v>
      </c>
    </row>
    <row r="697" spans="1:8" ht="13.5" thickTop="1">
      <c r="A697" s="15"/>
      <c r="G697" s="35"/>
      <c r="H697" s="89"/>
    </row>
    <row r="698" spans="1:8">
      <c r="A698" s="27">
        <v>1.5</v>
      </c>
      <c r="B698" s="16" t="s">
        <v>54</v>
      </c>
      <c r="H698" s="19"/>
    </row>
    <row r="699" spans="1:8">
      <c r="A699" s="14"/>
      <c r="B699" s="16" t="s">
        <v>52</v>
      </c>
      <c r="C699" s="98"/>
      <c r="D699" s="103"/>
      <c r="H699" s="31"/>
    </row>
    <row r="700" spans="1:8">
      <c r="A700" s="4"/>
      <c r="B700" s="113" t="s">
        <v>48</v>
      </c>
      <c r="C700" s="94"/>
      <c r="D700" s="100"/>
      <c r="H700" s="19"/>
    </row>
    <row r="701" spans="1:8">
      <c r="A701" s="15"/>
      <c r="B701" s="113" t="s">
        <v>49</v>
      </c>
      <c r="C701" s="97"/>
      <c r="D701" s="104"/>
      <c r="E701" s="104"/>
      <c r="F701" s="105"/>
      <c r="G701" s="104"/>
      <c r="H701" s="48"/>
    </row>
    <row r="702" spans="1:8">
      <c r="A702" s="15"/>
      <c r="B702" s="114"/>
      <c r="C702" s="107">
        <v>1</v>
      </c>
      <c r="D702" s="106">
        <v>2.3559999999999999</v>
      </c>
      <c r="E702" s="109">
        <v>0.6</v>
      </c>
      <c r="F702" s="105"/>
      <c r="G702" s="104">
        <f t="shared" ref="G702" si="59">C702*D702*E702</f>
        <v>1.4136</v>
      </c>
      <c r="H702" s="34"/>
    </row>
    <row r="703" spans="1:8">
      <c r="A703" s="15"/>
      <c r="B703" s="114"/>
      <c r="C703" s="97"/>
      <c r="D703" s="106"/>
      <c r="E703" s="104"/>
      <c r="F703" s="105"/>
      <c r="G703" s="104"/>
      <c r="H703" s="34"/>
    </row>
    <row r="704" spans="1:8">
      <c r="A704" s="81"/>
      <c r="B704" s="82"/>
      <c r="C704" s="83"/>
      <c r="D704" s="84"/>
      <c r="E704" s="84"/>
      <c r="F704" s="85"/>
      <c r="G704" s="86">
        <f>SUM(G701:G703)</f>
        <v>1.4136</v>
      </c>
      <c r="H704" s="87">
        <f>SUM(H701:H703)</f>
        <v>0</v>
      </c>
    </row>
    <row r="705" spans="1:8" ht="13.5" thickBot="1">
      <c r="A705" s="49"/>
      <c r="B705" s="50"/>
      <c r="C705" s="51"/>
      <c r="D705" s="52"/>
      <c r="E705" s="52"/>
      <c r="F705" s="71"/>
      <c r="G705" s="53" t="s">
        <v>69</v>
      </c>
      <c r="H705" s="88" t="s">
        <v>3</v>
      </c>
    </row>
    <row r="706" spans="1:8" ht="13.5" thickTop="1">
      <c r="A706" s="15"/>
      <c r="G706" s="35"/>
      <c r="H706" s="89"/>
    </row>
    <row r="707" spans="1:8">
      <c r="A707" s="27">
        <v>1.5</v>
      </c>
      <c r="B707" s="16" t="s">
        <v>64</v>
      </c>
      <c r="H707" s="19"/>
    </row>
    <row r="708" spans="1:8">
      <c r="A708" s="14"/>
      <c r="B708" s="16" t="s">
        <v>52</v>
      </c>
      <c r="C708" s="98"/>
      <c r="D708" s="103"/>
      <c r="H708" s="31"/>
    </row>
    <row r="709" spans="1:8">
      <c r="A709" s="4"/>
      <c r="B709" s="113" t="s">
        <v>48</v>
      </c>
      <c r="C709" s="94"/>
      <c r="D709" s="100"/>
      <c r="H709" s="19"/>
    </row>
    <row r="710" spans="1:8">
      <c r="A710" s="15"/>
      <c r="B710" s="113" t="s">
        <v>49</v>
      </c>
      <c r="C710" s="97"/>
      <c r="D710" s="104"/>
      <c r="E710" s="104"/>
      <c r="F710" s="105"/>
      <c r="G710" s="104"/>
      <c r="H710" s="48"/>
    </row>
    <row r="711" spans="1:8">
      <c r="A711" s="15"/>
      <c r="B711" s="114"/>
      <c r="C711" s="107">
        <v>1</v>
      </c>
      <c r="D711" s="106">
        <v>2.3559999999999999</v>
      </c>
      <c r="E711" s="109">
        <v>0.6</v>
      </c>
      <c r="F711" s="105"/>
      <c r="G711" s="104">
        <f t="shared" ref="G711" si="60">C711*D711*E711</f>
        <v>1.4136</v>
      </c>
      <c r="H711" s="34"/>
    </row>
    <row r="712" spans="1:8">
      <c r="A712" s="15"/>
      <c r="B712" s="114"/>
      <c r="C712" s="97"/>
      <c r="D712" s="106"/>
      <c r="E712" s="104"/>
      <c r="F712" s="105"/>
      <c r="G712" s="104"/>
      <c r="H712" s="34"/>
    </row>
    <row r="713" spans="1:8">
      <c r="A713" s="81"/>
      <c r="B713" s="82"/>
      <c r="C713" s="83"/>
      <c r="D713" s="84"/>
      <c r="E713" s="84"/>
      <c r="F713" s="85"/>
      <c r="G713" s="86">
        <f>SUM(G710:G712)</f>
        <v>1.4136</v>
      </c>
      <c r="H713" s="87">
        <f>SUM(H710:H712)</f>
        <v>0</v>
      </c>
    </row>
    <row r="714" spans="1:8" ht="13.5" thickBot="1">
      <c r="A714" s="49"/>
      <c r="B714" s="50"/>
      <c r="C714" s="51"/>
      <c r="D714" s="52"/>
      <c r="E714" s="52"/>
      <c r="F714" s="71"/>
      <c r="G714" s="53" t="s">
        <v>69</v>
      </c>
      <c r="H714" s="88" t="s">
        <v>3</v>
      </c>
    </row>
    <row r="715" spans="1:8" ht="13.5" thickTop="1">
      <c r="A715" s="15"/>
      <c r="G715" s="35"/>
      <c r="H715" s="89"/>
    </row>
    <row r="716" spans="1:8">
      <c r="A716" s="27"/>
      <c r="B716" s="1"/>
      <c r="G716" s="92"/>
      <c r="H716" s="30"/>
    </row>
    <row r="717" spans="1:8">
      <c r="A717" s="27" t="s">
        <v>11</v>
      </c>
      <c r="B717" s="16" t="s">
        <v>70</v>
      </c>
      <c r="G717" s="92"/>
      <c r="H717" s="30"/>
    </row>
    <row r="718" spans="1:8">
      <c r="A718" s="27"/>
      <c r="B718" s="16"/>
      <c r="G718" s="92"/>
      <c r="H718" s="30"/>
    </row>
    <row r="719" spans="1:8">
      <c r="A719" s="27"/>
      <c r="B719" s="16" t="s">
        <v>128</v>
      </c>
      <c r="G719" s="92"/>
      <c r="H719" s="30"/>
    </row>
    <row r="720" spans="1:8">
      <c r="A720" s="15"/>
      <c r="B720" s="16"/>
      <c r="H720" s="19"/>
    </row>
    <row r="721" spans="1:10">
      <c r="A721" s="27">
        <v>1.6</v>
      </c>
      <c r="B721" s="16" t="s">
        <v>71</v>
      </c>
      <c r="H721" s="19"/>
    </row>
    <row r="722" spans="1:10">
      <c r="A722" s="14"/>
      <c r="B722" s="16" t="s">
        <v>52</v>
      </c>
      <c r="C722" s="98"/>
      <c r="D722" s="103"/>
      <c r="H722" s="31"/>
    </row>
    <row r="723" spans="1:10">
      <c r="A723" s="4"/>
      <c r="B723" s="113" t="s">
        <v>48</v>
      </c>
      <c r="C723" s="94"/>
      <c r="D723" s="100"/>
      <c r="H723" s="19"/>
    </row>
    <row r="724" spans="1:10">
      <c r="A724" s="15"/>
      <c r="B724" s="113" t="s">
        <v>49</v>
      </c>
      <c r="C724" s="97"/>
      <c r="D724" s="104"/>
      <c r="E724" s="104"/>
      <c r="F724" s="105"/>
      <c r="G724" s="104"/>
      <c r="H724" s="48"/>
    </row>
    <row r="725" spans="1:10">
      <c r="A725" s="15"/>
      <c r="B725" s="1"/>
      <c r="C725" s="97">
        <v>1</v>
      </c>
      <c r="D725" s="106">
        <v>4.2</v>
      </c>
      <c r="E725" s="104">
        <v>0.23</v>
      </c>
      <c r="F725" s="105">
        <v>2.85</v>
      </c>
      <c r="G725" s="104">
        <f t="shared" ref="G725:G726" si="61">PRODUCT(C725:F725)</f>
        <v>2.7531000000000003</v>
      </c>
      <c r="H725" s="34"/>
      <c r="I725" s="137"/>
    </row>
    <row r="726" spans="1:10">
      <c r="A726" s="15"/>
      <c r="B726" s="114"/>
      <c r="C726" s="107">
        <v>1</v>
      </c>
      <c r="D726" s="108">
        <v>7</v>
      </c>
      <c r="E726" s="109">
        <v>0.23</v>
      </c>
      <c r="F726" s="105">
        <v>2.85</v>
      </c>
      <c r="G726" s="104">
        <f t="shared" si="61"/>
        <v>4.5885000000000007</v>
      </c>
      <c r="H726" s="34"/>
      <c r="I726" s="138"/>
    </row>
    <row r="727" spans="1:10">
      <c r="A727" s="15"/>
      <c r="B727" s="114"/>
      <c r="C727" s="97">
        <v>1</v>
      </c>
      <c r="D727" s="106">
        <v>4.2</v>
      </c>
      <c r="E727" s="109">
        <v>0.23</v>
      </c>
      <c r="F727" s="105">
        <v>2.85</v>
      </c>
      <c r="G727" s="104">
        <f t="shared" ref="G727" si="62">PRODUCT(C727:F727)</f>
        <v>2.7531000000000003</v>
      </c>
      <c r="H727" s="34"/>
      <c r="I727" s="138"/>
    </row>
    <row r="728" spans="1:10">
      <c r="A728" s="15"/>
      <c r="B728" s="114"/>
      <c r="C728" s="97">
        <v>1</v>
      </c>
      <c r="D728" s="106">
        <v>33.402999999999999</v>
      </c>
      <c r="E728" s="109">
        <v>0.23</v>
      </c>
      <c r="F728" s="105">
        <v>2.85</v>
      </c>
      <c r="G728" s="104">
        <f t="shared" ref="G728:G730" si="63">PRODUCT(C728:F728)</f>
        <v>21.895666500000001</v>
      </c>
      <c r="H728" s="34"/>
      <c r="I728" s="138"/>
    </row>
    <row r="729" spans="1:10">
      <c r="A729" s="15"/>
      <c r="B729" s="114"/>
      <c r="C729" s="97">
        <v>-3</v>
      </c>
      <c r="D729" s="106">
        <v>0.3</v>
      </c>
      <c r="E729" s="104">
        <v>0.3</v>
      </c>
      <c r="F729" s="105">
        <v>2.85</v>
      </c>
      <c r="G729" s="104">
        <f t="shared" si="63"/>
        <v>-0.76949999999999996</v>
      </c>
      <c r="H729" s="34"/>
      <c r="I729" s="138"/>
      <c r="J729" s="63" t="s">
        <v>138</v>
      </c>
    </row>
    <row r="730" spans="1:10">
      <c r="A730" s="15"/>
      <c r="B730" s="114"/>
      <c r="C730" s="97">
        <v>1</v>
      </c>
      <c r="D730" s="106">
        <v>4.2</v>
      </c>
      <c r="E730" s="109">
        <v>0.23</v>
      </c>
      <c r="F730" s="105">
        <v>2.85</v>
      </c>
      <c r="G730" s="104">
        <f t="shared" si="63"/>
        <v>2.7531000000000003</v>
      </c>
      <c r="H730" s="34"/>
      <c r="I730" s="138"/>
    </row>
    <row r="731" spans="1:10">
      <c r="A731" s="15"/>
      <c r="B731" s="114"/>
      <c r="C731" s="97">
        <v>1</v>
      </c>
      <c r="D731" s="106">
        <v>3.05</v>
      </c>
      <c r="E731" s="109">
        <v>0.23</v>
      </c>
      <c r="F731" s="105">
        <v>2.85</v>
      </c>
      <c r="G731" s="104">
        <f t="shared" ref="G731:G740" si="64">PRODUCT(C731:F731)</f>
        <v>1.9992750000000001</v>
      </c>
      <c r="H731" s="34"/>
      <c r="I731" s="138"/>
    </row>
    <row r="732" spans="1:10">
      <c r="A732" s="15"/>
      <c r="B732" s="114"/>
      <c r="C732" s="97">
        <v>1</v>
      </c>
      <c r="D732" s="106">
        <v>26.206</v>
      </c>
      <c r="E732" s="104">
        <v>0.23</v>
      </c>
      <c r="F732" s="105">
        <v>2.85</v>
      </c>
      <c r="G732" s="104">
        <f t="shared" si="64"/>
        <v>17.178032999999999</v>
      </c>
      <c r="H732" s="34"/>
      <c r="I732" s="138"/>
    </row>
    <row r="733" spans="1:10">
      <c r="A733" s="15"/>
      <c r="B733" s="114"/>
      <c r="C733" s="97">
        <v>-6</v>
      </c>
      <c r="D733" s="106">
        <v>0.3</v>
      </c>
      <c r="E733" s="104">
        <v>0.3</v>
      </c>
      <c r="F733" s="105">
        <v>2.85</v>
      </c>
      <c r="G733" s="104">
        <f t="shared" si="64"/>
        <v>-1.5389999999999999</v>
      </c>
      <c r="H733" s="34"/>
      <c r="I733" s="138"/>
    </row>
    <row r="734" spans="1:10">
      <c r="A734" s="15"/>
      <c r="B734" s="114"/>
      <c r="C734" s="97">
        <v>1</v>
      </c>
      <c r="D734" s="106">
        <v>9.2070000000000007</v>
      </c>
      <c r="E734" s="104">
        <v>0.23</v>
      </c>
      <c r="F734" s="105">
        <v>2.85</v>
      </c>
      <c r="G734" s="104">
        <f t="shared" si="64"/>
        <v>6.0351885000000012</v>
      </c>
      <c r="H734" s="34"/>
      <c r="I734" s="138"/>
    </row>
    <row r="735" spans="1:10">
      <c r="A735" s="15"/>
      <c r="B735" s="114"/>
      <c r="C735" s="97">
        <v>-1</v>
      </c>
      <c r="D735" s="106">
        <v>0.3</v>
      </c>
      <c r="E735" s="104">
        <v>0.6</v>
      </c>
      <c r="F735" s="105">
        <v>2.85</v>
      </c>
      <c r="G735" s="104">
        <f t="shared" si="64"/>
        <v>-0.51300000000000001</v>
      </c>
      <c r="H735" s="34"/>
      <c r="I735" s="138"/>
    </row>
    <row r="736" spans="1:10">
      <c r="A736" s="15"/>
      <c r="B736" s="114"/>
      <c r="C736" s="97">
        <v>1</v>
      </c>
      <c r="D736" s="106">
        <v>9.2070000000000007</v>
      </c>
      <c r="E736" s="104">
        <v>0.23</v>
      </c>
      <c r="F736" s="105">
        <v>2.85</v>
      </c>
      <c r="G736" s="104">
        <f t="shared" si="64"/>
        <v>6.0351885000000012</v>
      </c>
      <c r="H736" s="34"/>
      <c r="I736" s="138"/>
    </row>
    <row r="737" spans="1:9">
      <c r="A737" s="15"/>
      <c r="B737" s="114"/>
      <c r="C737" s="97">
        <v>-1</v>
      </c>
      <c r="D737" s="106">
        <v>0.3</v>
      </c>
      <c r="E737" s="104">
        <v>0.3</v>
      </c>
      <c r="F737" s="105">
        <v>2.85</v>
      </c>
      <c r="G737" s="104">
        <f t="shared" si="64"/>
        <v>-0.25650000000000001</v>
      </c>
      <c r="H737" s="34"/>
      <c r="I737" s="138"/>
    </row>
    <row r="738" spans="1:9">
      <c r="A738" s="15"/>
      <c r="B738" s="114"/>
      <c r="C738" s="97">
        <v>1</v>
      </c>
      <c r="D738" s="106">
        <v>3.2</v>
      </c>
      <c r="E738" s="104">
        <v>0.23</v>
      </c>
      <c r="F738" s="105">
        <v>2.85</v>
      </c>
      <c r="G738" s="104">
        <f t="shared" si="64"/>
        <v>2.0976000000000004</v>
      </c>
      <c r="H738" s="34"/>
      <c r="I738" s="138"/>
    </row>
    <row r="739" spans="1:9">
      <c r="A739" s="15"/>
      <c r="B739" s="114"/>
      <c r="C739" s="97">
        <v>1</v>
      </c>
      <c r="D739" s="106">
        <v>2.2749999999999999</v>
      </c>
      <c r="E739" s="104">
        <v>0.23</v>
      </c>
      <c r="F739" s="105">
        <v>2.85</v>
      </c>
      <c r="G739" s="104">
        <f t="shared" si="64"/>
        <v>1.4912624999999999</v>
      </c>
      <c r="H739" s="34"/>
      <c r="I739" s="138"/>
    </row>
    <row r="740" spans="1:9">
      <c r="A740" s="15"/>
      <c r="B740" s="114"/>
      <c r="C740" s="97">
        <v>1</v>
      </c>
      <c r="D740" s="106">
        <v>1.5649999999999999</v>
      </c>
      <c r="E740" s="104">
        <v>0.23</v>
      </c>
      <c r="F740" s="105">
        <v>2.85</v>
      </c>
      <c r="G740" s="104">
        <f t="shared" si="64"/>
        <v>1.0258575000000001</v>
      </c>
      <c r="H740" s="34"/>
      <c r="I740" s="138"/>
    </row>
    <row r="741" spans="1:9">
      <c r="A741" s="15"/>
      <c r="B741" s="114"/>
      <c r="C741" s="97">
        <v>2</v>
      </c>
      <c r="D741" s="106">
        <v>2.9780000000000002</v>
      </c>
      <c r="E741" s="104">
        <v>0.23</v>
      </c>
      <c r="F741" s="105">
        <v>2.85</v>
      </c>
      <c r="G741" s="104">
        <f t="shared" ref="G741:G745" si="65">PRODUCT(C741:F741)</f>
        <v>3.9041580000000007</v>
      </c>
      <c r="H741" s="34"/>
      <c r="I741" s="138"/>
    </row>
    <row r="742" spans="1:9">
      <c r="A742" s="15"/>
      <c r="B742" s="114"/>
      <c r="C742" s="97">
        <v>1</v>
      </c>
      <c r="D742" s="106">
        <v>2.27</v>
      </c>
      <c r="E742" s="104">
        <v>0.23</v>
      </c>
      <c r="F742" s="105">
        <v>2.85</v>
      </c>
      <c r="G742" s="104">
        <f t="shared" si="65"/>
        <v>1.4879850000000001</v>
      </c>
      <c r="H742" s="34"/>
      <c r="I742" s="138"/>
    </row>
    <row r="743" spans="1:9">
      <c r="A743" s="15"/>
      <c r="B743" s="114"/>
      <c r="C743" s="97">
        <v>1</v>
      </c>
      <c r="D743" s="106">
        <v>4.5250000000000004</v>
      </c>
      <c r="E743" s="104">
        <v>0.23</v>
      </c>
      <c r="F743" s="105">
        <v>2.85</v>
      </c>
      <c r="G743" s="104">
        <f t="shared" si="65"/>
        <v>2.9661375000000003</v>
      </c>
      <c r="H743" s="34"/>
      <c r="I743" s="138"/>
    </row>
    <row r="744" spans="1:9">
      <c r="A744" s="15"/>
      <c r="B744" s="114"/>
      <c r="C744" s="97">
        <v>2</v>
      </c>
      <c r="D744" s="106">
        <v>4.2</v>
      </c>
      <c r="E744" s="104">
        <v>0.23</v>
      </c>
      <c r="F744" s="105">
        <v>2.85</v>
      </c>
      <c r="G744" s="104">
        <f t="shared" si="65"/>
        <v>5.5062000000000006</v>
      </c>
      <c r="H744" s="34"/>
      <c r="I744" s="138"/>
    </row>
    <row r="745" spans="1:9">
      <c r="A745" s="15"/>
      <c r="B745" s="114"/>
      <c r="C745" s="97">
        <v>-2</v>
      </c>
      <c r="D745" s="106">
        <v>0.3</v>
      </c>
      <c r="E745" s="104">
        <v>0.3</v>
      </c>
      <c r="F745" s="105">
        <v>2.85</v>
      </c>
      <c r="G745" s="104">
        <f t="shared" si="65"/>
        <v>-0.51300000000000001</v>
      </c>
      <c r="H745" s="34"/>
      <c r="I745" s="138"/>
    </row>
    <row r="746" spans="1:9">
      <c r="A746" s="15"/>
      <c r="B746" s="1"/>
      <c r="C746" s="97"/>
      <c r="D746" s="106"/>
      <c r="E746" s="106"/>
      <c r="F746" s="105"/>
      <c r="G746" s="104"/>
      <c r="H746" s="48"/>
    </row>
    <row r="747" spans="1:9">
      <c r="A747" s="81"/>
      <c r="B747" s="82"/>
      <c r="C747" s="83"/>
      <c r="D747" s="84"/>
      <c r="E747" s="84"/>
      <c r="F747" s="85"/>
      <c r="G747" s="86">
        <f>SUM(G724:G746)</f>
        <v>80.879352000000011</v>
      </c>
      <c r="H747" s="87"/>
    </row>
    <row r="748" spans="1:9" ht="13.5" thickBot="1">
      <c r="A748" s="49"/>
      <c r="B748" s="50"/>
      <c r="C748" s="51"/>
      <c r="D748" s="52"/>
      <c r="E748" s="52"/>
      <c r="F748" s="71"/>
      <c r="G748" s="53" t="s">
        <v>20</v>
      </c>
      <c r="H748" s="88"/>
    </row>
    <row r="749" spans="1:9" ht="13.5" thickTop="1">
      <c r="A749" s="15"/>
      <c r="G749" s="35"/>
      <c r="H749" s="89"/>
    </row>
    <row r="750" spans="1:9">
      <c r="A750" s="15"/>
      <c r="B750" s="16" t="s">
        <v>72</v>
      </c>
      <c r="H750" s="19"/>
    </row>
    <row r="751" spans="1:9">
      <c r="A751" s="15"/>
      <c r="B751" s="16" t="s">
        <v>52</v>
      </c>
      <c r="C751" s="98"/>
      <c r="D751" s="103"/>
      <c r="H751" s="31"/>
    </row>
    <row r="752" spans="1:9">
      <c r="A752" s="15"/>
      <c r="B752" s="113" t="s">
        <v>48</v>
      </c>
      <c r="C752" s="94"/>
      <c r="D752" s="100"/>
      <c r="H752" s="19"/>
    </row>
    <row r="753" spans="1:9">
      <c r="A753" s="15"/>
      <c r="B753" s="113" t="s">
        <v>49</v>
      </c>
      <c r="C753" s="97"/>
      <c r="D753" s="104"/>
      <c r="E753" s="104"/>
      <c r="F753" s="105"/>
      <c r="G753" s="104"/>
      <c r="H753" s="48"/>
    </row>
    <row r="754" spans="1:9">
      <c r="A754" s="15"/>
      <c r="B754" s="1"/>
      <c r="C754" s="97">
        <v>1</v>
      </c>
      <c r="D754" s="106">
        <v>4.1970000000000001</v>
      </c>
      <c r="E754" s="104">
        <v>0.23</v>
      </c>
      <c r="F754" s="105">
        <v>2.8</v>
      </c>
      <c r="G754" s="104">
        <f t="shared" ref="G754:G774" si="66">PRODUCT(C754:F754)</f>
        <v>2.702868</v>
      </c>
      <c r="H754" s="34"/>
      <c r="I754" s="139"/>
    </row>
    <row r="755" spans="1:9">
      <c r="A755" s="15"/>
      <c r="B755" s="114"/>
      <c r="C755" s="107">
        <v>1</v>
      </c>
      <c r="D755" s="108">
        <v>26.288</v>
      </c>
      <c r="E755" s="109">
        <v>0.23</v>
      </c>
      <c r="F755" s="105">
        <v>2.8</v>
      </c>
      <c r="G755" s="104">
        <f t="shared" si="66"/>
        <v>16.929472000000001</v>
      </c>
      <c r="H755" s="34"/>
      <c r="I755" s="140"/>
    </row>
    <row r="756" spans="1:9">
      <c r="A756" s="15"/>
      <c r="B756" s="114"/>
      <c r="C756" s="97">
        <v>-5</v>
      </c>
      <c r="D756" s="106">
        <v>0.3</v>
      </c>
      <c r="E756" s="109">
        <v>0.3</v>
      </c>
      <c r="F756" s="105">
        <v>2.8</v>
      </c>
      <c r="G756" s="104">
        <f t="shared" si="66"/>
        <v>-1.2599999999999998</v>
      </c>
      <c r="H756" s="34"/>
      <c r="I756" s="140"/>
    </row>
    <row r="757" spans="1:9">
      <c r="A757" s="15"/>
      <c r="B757" s="114"/>
      <c r="C757" s="97">
        <v>-1</v>
      </c>
      <c r="D757" s="106">
        <v>4.4880000000000004</v>
      </c>
      <c r="E757" s="109">
        <v>0.23</v>
      </c>
      <c r="F757" s="105">
        <v>2.8</v>
      </c>
      <c r="G757" s="104">
        <f t="shared" si="66"/>
        <v>-2.890272</v>
      </c>
      <c r="H757" s="34"/>
      <c r="I757" s="140"/>
    </row>
    <row r="758" spans="1:9">
      <c r="A758" s="15"/>
      <c r="B758" s="114"/>
      <c r="C758" s="97">
        <v>1</v>
      </c>
      <c r="D758" s="106">
        <v>4.7430000000000003</v>
      </c>
      <c r="E758" s="104">
        <v>0.115</v>
      </c>
      <c r="F758" s="105">
        <v>2.8</v>
      </c>
      <c r="G758" s="104">
        <f t="shared" si="66"/>
        <v>1.5272460000000001</v>
      </c>
      <c r="H758" s="34"/>
      <c r="I758" s="140"/>
    </row>
    <row r="759" spans="1:9">
      <c r="A759" s="15"/>
      <c r="B759" s="114"/>
      <c r="C759" s="97">
        <v>1</v>
      </c>
      <c r="D759" s="106">
        <v>2.73</v>
      </c>
      <c r="E759" s="109">
        <v>0.115</v>
      </c>
      <c r="F759" s="105">
        <v>2.8</v>
      </c>
      <c r="G759" s="104">
        <f t="shared" si="66"/>
        <v>0.87905999999999995</v>
      </c>
      <c r="H759" s="34"/>
      <c r="I759" s="140"/>
    </row>
    <row r="760" spans="1:9">
      <c r="A760" s="15"/>
      <c r="B760" s="114"/>
      <c r="C760" s="97">
        <v>1</v>
      </c>
      <c r="D760" s="106">
        <v>4.59</v>
      </c>
      <c r="E760" s="109">
        <v>0.115</v>
      </c>
      <c r="F760" s="105">
        <v>2.8</v>
      </c>
      <c r="G760" s="104">
        <f t="shared" si="66"/>
        <v>1.4779800000000001</v>
      </c>
      <c r="H760" s="34"/>
      <c r="I760" s="140"/>
    </row>
    <row r="761" spans="1:9">
      <c r="A761" s="15"/>
      <c r="B761" s="114"/>
      <c r="C761" s="97">
        <v>1</v>
      </c>
      <c r="D761" s="106">
        <v>2.855</v>
      </c>
      <c r="E761" s="104">
        <v>0.12</v>
      </c>
      <c r="F761" s="105">
        <v>2.8</v>
      </c>
      <c r="G761" s="104">
        <f t="shared" si="66"/>
        <v>0.9592799999999998</v>
      </c>
      <c r="H761" s="34"/>
      <c r="I761" s="140"/>
    </row>
    <row r="762" spans="1:9">
      <c r="A762" s="15"/>
      <c r="B762" s="114"/>
      <c r="C762" s="97">
        <v>1</v>
      </c>
      <c r="D762" s="106">
        <v>1.6040000000000001</v>
      </c>
      <c r="E762" s="104">
        <v>0.12</v>
      </c>
      <c r="F762" s="105">
        <v>2.8</v>
      </c>
      <c r="G762" s="104">
        <f t="shared" si="66"/>
        <v>0.53894399999999998</v>
      </c>
      <c r="H762" s="34"/>
      <c r="I762" s="140"/>
    </row>
    <row r="763" spans="1:9">
      <c r="A763" s="15"/>
      <c r="B763" s="114"/>
      <c r="C763" s="97">
        <v>1</v>
      </c>
      <c r="D763" s="106">
        <v>1.25</v>
      </c>
      <c r="E763" s="104">
        <v>0.12</v>
      </c>
      <c r="F763" s="105">
        <v>2.8</v>
      </c>
      <c r="G763" s="104">
        <f t="shared" si="66"/>
        <v>0.42</v>
      </c>
      <c r="H763" s="34"/>
      <c r="I763" s="140"/>
    </row>
    <row r="764" spans="1:9">
      <c r="A764" s="15"/>
      <c r="B764" s="114"/>
      <c r="C764" s="97">
        <v>5</v>
      </c>
      <c r="D764" s="106">
        <v>1.5</v>
      </c>
      <c r="E764" s="104">
        <v>0.12</v>
      </c>
      <c r="F764" s="105">
        <v>2.8</v>
      </c>
      <c r="G764" s="104">
        <f t="shared" si="66"/>
        <v>2.5199999999999996</v>
      </c>
      <c r="H764" s="34"/>
      <c r="I764" s="140"/>
    </row>
    <row r="765" spans="1:9">
      <c r="A765" s="15"/>
      <c r="B765" s="114"/>
      <c r="C765" s="97">
        <v>1</v>
      </c>
      <c r="D765" s="106">
        <v>2.1680000000000001</v>
      </c>
      <c r="E765" s="104">
        <v>0.12</v>
      </c>
      <c r="F765" s="105">
        <v>2.8</v>
      </c>
      <c r="G765" s="104">
        <f t="shared" si="66"/>
        <v>0.72844799999999998</v>
      </c>
      <c r="H765" s="34"/>
      <c r="I765" s="140"/>
    </row>
    <row r="766" spans="1:9">
      <c r="A766" s="15"/>
      <c r="B766" s="114"/>
      <c r="C766" s="97">
        <v>1</v>
      </c>
      <c r="D766" s="106">
        <v>3.2170000000000001</v>
      </c>
      <c r="E766" s="104">
        <v>0.12</v>
      </c>
      <c r="F766" s="105">
        <v>2.8</v>
      </c>
      <c r="G766" s="104">
        <f t="shared" si="66"/>
        <v>1.0809119999999999</v>
      </c>
      <c r="H766" s="34"/>
      <c r="I766" s="140"/>
    </row>
    <row r="767" spans="1:9">
      <c r="A767" s="15"/>
      <c r="B767" s="114"/>
      <c r="C767" s="97">
        <v>1</v>
      </c>
      <c r="D767" s="106">
        <v>3.4950000000000001</v>
      </c>
      <c r="E767" s="104">
        <v>0.12</v>
      </c>
      <c r="F767" s="105">
        <v>2.8</v>
      </c>
      <c r="G767" s="104">
        <f t="shared" si="66"/>
        <v>1.1743199999999998</v>
      </c>
      <c r="H767" s="34"/>
      <c r="I767" s="140"/>
    </row>
    <row r="768" spans="1:9">
      <c r="A768" s="15"/>
      <c r="B768" s="114"/>
      <c r="C768" s="97">
        <v>1</v>
      </c>
      <c r="D768" s="106">
        <v>1.4</v>
      </c>
      <c r="E768" s="104">
        <v>0.12</v>
      </c>
      <c r="F768" s="105">
        <v>2.8</v>
      </c>
      <c r="G768" s="104">
        <f t="shared" si="66"/>
        <v>0.47039999999999993</v>
      </c>
      <c r="H768" s="34"/>
      <c r="I768" s="140"/>
    </row>
    <row r="769" spans="1:9">
      <c r="A769" s="15"/>
      <c r="B769" s="114"/>
      <c r="C769" s="97">
        <v>1</v>
      </c>
      <c r="D769" s="106">
        <v>0.45</v>
      </c>
      <c r="E769" s="104">
        <v>0.12</v>
      </c>
      <c r="F769" s="105">
        <v>2.8</v>
      </c>
      <c r="G769" s="104">
        <f t="shared" si="66"/>
        <v>0.1512</v>
      </c>
      <c r="H769" s="34"/>
      <c r="I769" s="140"/>
    </row>
    <row r="770" spans="1:9">
      <c r="A770" s="15"/>
      <c r="B770" s="114"/>
      <c r="C770" s="97">
        <v>1</v>
      </c>
      <c r="D770" s="106">
        <v>4.2699999999999996</v>
      </c>
      <c r="E770" s="104">
        <v>0.23</v>
      </c>
      <c r="F770" s="105">
        <v>2.8</v>
      </c>
      <c r="G770" s="104">
        <f t="shared" si="66"/>
        <v>2.7498799999999997</v>
      </c>
      <c r="H770" s="34"/>
      <c r="I770" s="140"/>
    </row>
    <row r="771" spans="1:9">
      <c r="A771" s="15"/>
      <c r="B771" s="114"/>
      <c r="C771" s="97">
        <v>1</v>
      </c>
      <c r="D771" s="106">
        <v>12.228999999999999</v>
      </c>
      <c r="E771" s="104">
        <v>0.23</v>
      </c>
      <c r="F771" s="105">
        <v>2.8</v>
      </c>
      <c r="G771" s="104">
        <f t="shared" si="66"/>
        <v>7.875475999999999</v>
      </c>
      <c r="H771" s="34"/>
      <c r="I771" s="140"/>
    </row>
    <row r="772" spans="1:9">
      <c r="A772" s="15"/>
      <c r="B772" s="114"/>
      <c r="C772" s="97">
        <v>-2</v>
      </c>
      <c r="D772" s="106">
        <v>0.3</v>
      </c>
      <c r="E772" s="104">
        <v>0.3</v>
      </c>
      <c r="F772" s="105">
        <v>2.8</v>
      </c>
      <c r="G772" s="104">
        <f t="shared" si="66"/>
        <v>-0.504</v>
      </c>
      <c r="H772" s="34"/>
      <c r="I772" s="140"/>
    </row>
    <row r="773" spans="1:9">
      <c r="A773" s="15"/>
      <c r="B773" s="114"/>
      <c r="C773" s="97">
        <v>1</v>
      </c>
      <c r="D773" s="106">
        <v>3.55</v>
      </c>
      <c r="E773" s="104">
        <v>0.23</v>
      </c>
      <c r="F773" s="105">
        <v>2.8</v>
      </c>
      <c r="G773" s="104">
        <f t="shared" si="66"/>
        <v>2.2862</v>
      </c>
      <c r="H773" s="34"/>
      <c r="I773" s="140"/>
    </row>
    <row r="774" spans="1:9">
      <c r="A774" s="15"/>
      <c r="B774" s="114"/>
      <c r="C774" s="97">
        <v>1</v>
      </c>
      <c r="D774" s="106">
        <v>8.02</v>
      </c>
      <c r="E774" s="104">
        <v>0.23</v>
      </c>
      <c r="F774" s="105">
        <v>2.8</v>
      </c>
      <c r="G774" s="104">
        <f t="shared" si="66"/>
        <v>5.1648800000000001</v>
      </c>
      <c r="H774" s="34"/>
      <c r="I774" s="140"/>
    </row>
    <row r="775" spans="1:9">
      <c r="A775" s="15"/>
      <c r="B775" s="1"/>
      <c r="C775" s="97">
        <v>-1</v>
      </c>
      <c r="D775" s="106">
        <v>0.3</v>
      </c>
      <c r="E775" s="104">
        <v>0.6</v>
      </c>
      <c r="F775" s="105">
        <v>2.8</v>
      </c>
      <c r="G775" s="104">
        <f t="shared" ref="G775:G781" si="67">PRODUCT(C775:F775)</f>
        <v>-0.504</v>
      </c>
      <c r="H775" s="48"/>
      <c r="I775" s="140"/>
    </row>
    <row r="776" spans="1:9">
      <c r="A776" s="15"/>
      <c r="C776" s="97">
        <v>1</v>
      </c>
      <c r="D776" s="106">
        <v>4.0839999999999996</v>
      </c>
      <c r="E776" s="104">
        <v>0.23</v>
      </c>
      <c r="F776" s="105">
        <v>2.8</v>
      </c>
      <c r="G776" s="104">
        <f t="shared" si="67"/>
        <v>2.6300959999999995</v>
      </c>
      <c r="H776" s="89"/>
      <c r="I776" s="140"/>
    </row>
    <row r="777" spans="1:9">
      <c r="A777" s="15"/>
      <c r="C777" s="97">
        <v>1</v>
      </c>
      <c r="D777" s="106">
        <v>4.1100000000000003</v>
      </c>
      <c r="E777" s="104">
        <v>0.23</v>
      </c>
      <c r="F777" s="105">
        <v>2.8</v>
      </c>
      <c r="G777" s="104">
        <f t="shared" si="67"/>
        <v>2.6468400000000001</v>
      </c>
      <c r="H777" s="89"/>
      <c r="I777" s="140"/>
    </row>
    <row r="778" spans="1:9">
      <c r="A778" s="15"/>
      <c r="C778" s="97">
        <v>-1</v>
      </c>
      <c r="D778" s="106">
        <v>0.3</v>
      </c>
      <c r="E778" s="104">
        <v>0.3</v>
      </c>
      <c r="F778" s="105">
        <v>2.8</v>
      </c>
      <c r="G778" s="104">
        <f t="shared" si="67"/>
        <v>-0.252</v>
      </c>
      <c r="H778" s="89"/>
      <c r="I778" s="140"/>
    </row>
    <row r="779" spans="1:9">
      <c r="A779" s="15"/>
      <c r="C779" s="97">
        <v>2</v>
      </c>
      <c r="D779" s="106">
        <v>20.7</v>
      </c>
      <c r="E779" s="104">
        <v>0.12</v>
      </c>
      <c r="F779" s="105">
        <v>2.8</v>
      </c>
      <c r="G779" s="104">
        <f t="shared" si="67"/>
        <v>13.910399999999999</v>
      </c>
      <c r="H779" s="89"/>
      <c r="I779" s="140"/>
    </row>
    <row r="780" spans="1:9">
      <c r="A780" s="15"/>
      <c r="C780" s="97">
        <v>6</v>
      </c>
      <c r="D780" s="106">
        <v>3.9689999999999999</v>
      </c>
      <c r="E780" s="104">
        <v>0.12</v>
      </c>
      <c r="F780" s="105">
        <v>2.8</v>
      </c>
      <c r="G780" s="104">
        <f t="shared" si="67"/>
        <v>8.0015039999999988</v>
      </c>
      <c r="H780" s="89"/>
      <c r="I780" s="140"/>
    </row>
    <row r="781" spans="1:9">
      <c r="A781" s="15"/>
      <c r="C781" s="97">
        <v>6</v>
      </c>
      <c r="D781" s="106">
        <v>4.2949999999999999</v>
      </c>
      <c r="E781" s="104">
        <v>0.12</v>
      </c>
      <c r="F781" s="105">
        <v>2.8</v>
      </c>
      <c r="G781" s="104">
        <f t="shared" si="67"/>
        <v>8.6587199999999989</v>
      </c>
      <c r="H781" s="89"/>
      <c r="I781" s="140"/>
    </row>
    <row r="782" spans="1:9">
      <c r="A782" s="15"/>
      <c r="C782" s="32">
        <v>1</v>
      </c>
      <c r="D782" s="33">
        <v>8.02</v>
      </c>
      <c r="E782" s="33">
        <v>0.23</v>
      </c>
      <c r="F782" s="105">
        <v>2.8</v>
      </c>
      <c r="G782" s="104">
        <f t="shared" ref="G782" si="68">PRODUCT(C782:F782)</f>
        <v>5.1648800000000001</v>
      </c>
      <c r="H782" s="89"/>
      <c r="I782" s="140"/>
    </row>
    <row r="783" spans="1:9">
      <c r="A783" s="15"/>
      <c r="C783" s="32">
        <v>1</v>
      </c>
      <c r="D783" s="33">
        <v>5.1449999999999996</v>
      </c>
      <c r="E783" s="33">
        <v>0.23</v>
      </c>
      <c r="F783" s="105">
        <v>2.8</v>
      </c>
      <c r="G783" s="104">
        <f t="shared" ref="G783:G785" si="69">PRODUCT(C783:F783)</f>
        <v>3.3133799999999995</v>
      </c>
      <c r="H783" s="89"/>
      <c r="I783" s="140"/>
    </row>
    <row r="784" spans="1:9">
      <c r="A784" s="15"/>
      <c r="C784" s="32">
        <v>1</v>
      </c>
      <c r="D784" s="33">
        <v>4.125</v>
      </c>
      <c r="E784" s="33">
        <v>0.23</v>
      </c>
      <c r="F784" s="105">
        <v>2.8</v>
      </c>
      <c r="G784" s="104">
        <f t="shared" si="69"/>
        <v>2.6565000000000003</v>
      </c>
      <c r="H784" s="89"/>
      <c r="I784" s="140"/>
    </row>
    <row r="785" spans="1:9">
      <c r="A785" s="15"/>
      <c r="C785" s="32">
        <v>-2</v>
      </c>
      <c r="D785" s="33">
        <v>0.3</v>
      </c>
      <c r="E785" s="33">
        <v>0.45</v>
      </c>
      <c r="F785" s="105">
        <v>2.8</v>
      </c>
      <c r="G785" s="104">
        <f t="shared" si="69"/>
        <v>-0.75600000000000001</v>
      </c>
      <c r="H785" s="89"/>
      <c r="I785" s="140"/>
    </row>
    <row r="786" spans="1:9">
      <c r="A786" s="15"/>
      <c r="C786" s="32">
        <v>1</v>
      </c>
      <c r="D786" s="33">
        <v>7.7</v>
      </c>
      <c r="E786" s="33">
        <v>0.23</v>
      </c>
      <c r="F786" s="105">
        <v>2.8</v>
      </c>
      <c r="G786" s="104">
        <f t="shared" ref="G786:G849" si="70">PRODUCT(C786:F786)</f>
        <v>4.9588000000000001</v>
      </c>
      <c r="H786" s="89"/>
      <c r="I786" s="140"/>
    </row>
    <row r="787" spans="1:9">
      <c r="A787" s="15"/>
      <c r="C787" s="32">
        <v>-2</v>
      </c>
      <c r="D787" s="33">
        <v>0.3</v>
      </c>
      <c r="E787" s="33">
        <v>0.45</v>
      </c>
      <c r="F787" s="105">
        <v>2.8</v>
      </c>
      <c r="G787" s="92">
        <f t="shared" si="70"/>
        <v>-0.75600000000000001</v>
      </c>
      <c r="H787" s="89"/>
      <c r="I787" s="140"/>
    </row>
    <row r="788" spans="1:9">
      <c r="A788" s="15"/>
      <c r="C788" s="32">
        <v>2</v>
      </c>
      <c r="D788" s="33">
        <v>1.7270000000000001</v>
      </c>
      <c r="E788" s="33">
        <v>0.23</v>
      </c>
      <c r="F788" s="105">
        <v>2.8</v>
      </c>
      <c r="G788" s="92">
        <f t="shared" si="70"/>
        <v>2.2243760000000004</v>
      </c>
      <c r="H788" s="89"/>
      <c r="I788" s="140"/>
    </row>
    <row r="789" spans="1:9">
      <c r="A789" s="15"/>
      <c r="C789" s="32">
        <v>3</v>
      </c>
      <c r="D789" s="33">
        <v>1.2</v>
      </c>
      <c r="E789" s="33">
        <v>0.23</v>
      </c>
      <c r="F789" s="105">
        <v>2.8</v>
      </c>
      <c r="G789" s="92">
        <f t="shared" si="70"/>
        <v>2.3183999999999996</v>
      </c>
      <c r="H789" s="89"/>
      <c r="I789" s="140"/>
    </row>
    <row r="790" spans="1:9">
      <c r="A790" s="15"/>
      <c r="C790" s="32">
        <v>1</v>
      </c>
      <c r="D790" s="33">
        <v>7.95</v>
      </c>
      <c r="E790" s="33">
        <v>0.23</v>
      </c>
      <c r="F790" s="105">
        <v>2.8</v>
      </c>
      <c r="G790" s="92">
        <f t="shared" si="70"/>
        <v>5.1197999999999997</v>
      </c>
      <c r="H790" s="89"/>
      <c r="I790" s="140"/>
    </row>
    <row r="791" spans="1:9">
      <c r="A791" s="15"/>
      <c r="C791" s="32">
        <v>-1</v>
      </c>
      <c r="D791" s="33">
        <v>0.3</v>
      </c>
      <c r="E791" s="33">
        <v>0.45</v>
      </c>
      <c r="F791" s="105">
        <v>2.8</v>
      </c>
      <c r="G791" s="92">
        <f t="shared" si="70"/>
        <v>-0.378</v>
      </c>
      <c r="H791" s="89"/>
      <c r="I791" s="140"/>
    </row>
    <row r="792" spans="1:9">
      <c r="A792" s="15"/>
      <c r="C792" s="32">
        <v>1</v>
      </c>
      <c r="D792" s="33">
        <v>5.9450000000000003</v>
      </c>
      <c r="E792" s="33">
        <v>0.23</v>
      </c>
      <c r="F792" s="105">
        <v>2.8</v>
      </c>
      <c r="G792" s="92">
        <f t="shared" si="70"/>
        <v>3.8285800000000001</v>
      </c>
      <c r="H792" s="89"/>
      <c r="I792" s="140"/>
    </row>
    <row r="793" spans="1:9">
      <c r="A793" s="15"/>
      <c r="C793" s="32">
        <v>-2</v>
      </c>
      <c r="D793" s="33">
        <v>0.3</v>
      </c>
      <c r="E793" s="33">
        <v>0.45</v>
      </c>
      <c r="F793" s="105">
        <v>2.8</v>
      </c>
      <c r="G793" s="92">
        <f t="shared" si="70"/>
        <v>-0.75600000000000001</v>
      </c>
      <c r="H793" s="89"/>
      <c r="I793" s="140"/>
    </row>
    <row r="794" spans="1:9">
      <c r="A794" s="15"/>
      <c r="C794" s="32">
        <v>1</v>
      </c>
      <c r="D794" s="33">
        <v>3.1469999999999998</v>
      </c>
      <c r="E794" s="33">
        <v>0.12</v>
      </c>
      <c r="F794" s="105">
        <v>2.8</v>
      </c>
      <c r="G794" s="92">
        <f t="shared" si="70"/>
        <v>1.0573919999999999</v>
      </c>
      <c r="H794" s="89"/>
      <c r="I794" s="140"/>
    </row>
    <row r="795" spans="1:9">
      <c r="A795" s="15"/>
      <c r="C795" s="32">
        <v>1</v>
      </c>
      <c r="D795" s="33">
        <v>4.0801999999999996</v>
      </c>
      <c r="E795" s="33">
        <v>0.12</v>
      </c>
      <c r="F795" s="105">
        <v>2.8</v>
      </c>
      <c r="G795" s="92">
        <f t="shared" si="70"/>
        <v>1.3709471999999998</v>
      </c>
      <c r="H795" s="89"/>
      <c r="I795" s="140"/>
    </row>
    <row r="796" spans="1:9">
      <c r="A796" s="15"/>
      <c r="C796" s="32">
        <v>6</v>
      </c>
      <c r="D796" s="33">
        <v>1.05</v>
      </c>
      <c r="E796" s="33">
        <v>0.12</v>
      </c>
      <c r="F796" s="105">
        <v>2.8</v>
      </c>
      <c r="G796" s="92">
        <f t="shared" si="70"/>
        <v>2.1168</v>
      </c>
      <c r="H796" s="89"/>
      <c r="I796" s="140"/>
    </row>
    <row r="797" spans="1:9">
      <c r="A797" s="15"/>
      <c r="C797" s="32">
        <v>1</v>
      </c>
      <c r="D797" s="33">
        <v>10.5</v>
      </c>
      <c r="E797" s="33">
        <v>0.23</v>
      </c>
      <c r="F797" s="105">
        <v>2.8</v>
      </c>
      <c r="G797" s="92">
        <f t="shared" si="70"/>
        <v>6.7619999999999996</v>
      </c>
      <c r="H797" s="89"/>
      <c r="I797" s="140"/>
    </row>
    <row r="798" spans="1:9">
      <c r="A798" s="15"/>
      <c r="C798" s="32">
        <v>-3</v>
      </c>
      <c r="D798" s="33">
        <v>0.3</v>
      </c>
      <c r="E798" s="33">
        <v>0.45</v>
      </c>
      <c r="F798" s="105">
        <v>2.8</v>
      </c>
      <c r="G798" s="92">
        <f t="shared" si="70"/>
        <v>-1.1339999999999999</v>
      </c>
      <c r="H798" s="89"/>
      <c r="I798" s="140"/>
    </row>
    <row r="799" spans="1:9">
      <c r="A799" s="15"/>
      <c r="C799" s="32">
        <v>1</v>
      </c>
      <c r="D799" s="33">
        <v>7.875</v>
      </c>
      <c r="E799" s="33">
        <v>0.23</v>
      </c>
      <c r="F799" s="105">
        <v>2.8</v>
      </c>
      <c r="G799" s="92">
        <f t="shared" si="70"/>
        <v>5.0714999999999995</v>
      </c>
      <c r="H799" s="89"/>
      <c r="I799" s="140"/>
    </row>
    <row r="800" spans="1:9">
      <c r="A800" s="15"/>
      <c r="C800" s="32">
        <v>-2</v>
      </c>
      <c r="D800" s="33">
        <v>0.3</v>
      </c>
      <c r="E800" s="33">
        <v>0.45</v>
      </c>
      <c r="F800" s="105">
        <v>2.8</v>
      </c>
      <c r="G800" s="92">
        <f t="shared" si="70"/>
        <v>-0.75600000000000001</v>
      </c>
      <c r="H800" s="89"/>
      <c r="I800" s="140"/>
    </row>
    <row r="801" spans="1:9">
      <c r="A801" s="15"/>
      <c r="C801" s="32">
        <v>1</v>
      </c>
      <c r="D801" s="33">
        <v>3.6</v>
      </c>
      <c r="E801" s="33">
        <v>0.23</v>
      </c>
      <c r="F801" s="105">
        <v>2.8</v>
      </c>
      <c r="G801" s="92">
        <f t="shared" si="70"/>
        <v>2.3184</v>
      </c>
      <c r="H801" s="89"/>
      <c r="I801" s="140"/>
    </row>
    <row r="802" spans="1:9">
      <c r="A802" s="15"/>
      <c r="C802" s="32">
        <v>1</v>
      </c>
      <c r="D802" s="33">
        <v>2.69</v>
      </c>
      <c r="E802" s="33">
        <v>0.23</v>
      </c>
      <c r="F802" s="105">
        <v>2.8</v>
      </c>
      <c r="G802" s="92">
        <f t="shared" si="70"/>
        <v>1.7323599999999999</v>
      </c>
      <c r="H802" s="89"/>
      <c r="I802" s="140"/>
    </row>
    <row r="803" spans="1:9">
      <c r="A803" s="15"/>
      <c r="C803" s="32">
        <v>1</v>
      </c>
      <c r="D803" s="33">
        <v>2.5760000000000001</v>
      </c>
      <c r="E803" s="33">
        <v>0.23</v>
      </c>
      <c r="F803" s="105">
        <v>2.8</v>
      </c>
      <c r="G803" s="92">
        <f t="shared" si="70"/>
        <v>1.658944</v>
      </c>
      <c r="H803" s="89"/>
      <c r="I803" s="140"/>
    </row>
    <row r="804" spans="1:9">
      <c r="A804" s="15"/>
      <c r="C804" s="32">
        <v>1</v>
      </c>
      <c r="D804" s="33">
        <v>3.9950000000000001</v>
      </c>
      <c r="E804" s="33">
        <v>0.23</v>
      </c>
      <c r="F804" s="105">
        <v>2.8</v>
      </c>
      <c r="G804" s="92">
        <f t="shared" si="70"/>
        <v>2.5727799999999998</v>
      </c>
      <c r="H804" s="89"/>
      <c r="I804" s="140"/>
    </row>
    <row r="805" spans="1:9">
      <c r="A805" s="15"/>
      <c r="C805" s="32">
        <v>1</v>
      </c>
      <c r="D805" s="33">
        <v>4.05</v>
      </c>
      <c r="E805" s="33">
        <v>0.23</v>
      </c>
      <c r="F805" s="105">
        <v>2.8</v>
      </c>
      <c r="G805" s="92">
        <f t="shared" si="70"/>
        <v>2.6081999999999996</v>
      </c>
      <c r="H805" s="89"/>
      <c r="I805" s="140"/>
    </row>
    <row r="806" spans="1:9">
      <c r="A806" s="15"/>
      <c r="C806" s="32">
        <v>1</v>
      </c>
      <c r="D806" s="33">
        <v>3.55</v>
      </c>
      <c r="E806" s="33">
        <v>0.23</v>
      </c>
      <c r="F806" s="105">
        <v>2.8</v>
      </c>
      <c r="G806" s="92">
        <f t="shared" si="70"/>
        <v>2.2862</v>
      </c>
      <c r="H806" s="89"/>
      <c r="I806" s="140"/>
    </row>
    <row r="807" spans="1:9">
      <c r="A807" s="15"/>
      <c r="C807" s="32">
        <v>1</v>
      </c>
      <c r="D807" s="33">
        <v>8</v>
      </c>
      <c r="E807" s="33">
        <v>0.23</v>
      </c>
      <c r="F807" s="105">
        <v>2.8</v>
      </c>
      <c r="G807" s="92">
        <f t="shared" si="70"/>
        <v>5.1520000000000001</v>
      </c>
      <c r="H807" s="89"/>
      <c r="I807" s="140"/>
    </row>
    <row r="808" spans="1:9">
      <c r="A808" s="15"/>
      <c r="C808" s="32">
        <v>1</v>
      </c>
      <c r="D808" s="33">
        <v>3.55</v>
      </c>
      <c r="E808" s="33">
        <v>0.23</v>
      </c>
      <c r="F808" s="105">
        <v>2.8</v>
      </c>
      <c r="G808" s="92">
        <f t="shared" si="70"/>
        <v>2.2862</v>
      </c>
      <c r="H808" s="89"/>
      <c r="I808" s="140"/>
    </row>
    <row r="809" spans="1:9">
      <c r="A809" s="15"/>
      <c r="C809" s="32">
        <v>1</v>
      </c>
      <c r="D809" s="33">
        <v>4.05</v>
      </c>
      <c r="E809" s="33">
        <v>0.23</v>
      </c>
      <c r="F809" s="105">
        <v>2.8</v>
      </c>
      <c r="G809" s="92">
        <f t="shared" si="70"/>
        <v>2.6081999999999996</v>
      </c>
      <c r="H809" s="89"/>
      <c r="I809" s="140"/>
    </row>
    <row r="810" spans="1:9">
      <c r="A810" s="15"/>
      <c r="C810" s="32">
        <v>1</v>
      </c>
      <c r="D810" s="33">
        <v>10.55</v>
      </c>
      <c r="E810" s="33">
        <v>0.23</v>
      </c>
      <c r="F810" s="105">
        <v>2.8</v>
      </c>
      <c r="G810" s="92">
        <f t="shared" si="70"/>
        <v>6.7942000000000009</v>
      </c>
      <c r="H810" s="89"/>
      <c r="I810" s="140"/>
    </row>
    <row r="811" spans="1:9">
      <c r="A811" s="15"/>
      <c r="C811" s="32">
        <v>-3</v>
      </c>
      <c r="D811" s="33">
        <v>0.3</v>
      </c>
      <c r="E811" s="33">
        <v>0.45</v>
      </c>
      <c r="F811" s="105">
        <v>2.8</v>
      </c>
      <c r="G811" s="92">
        <f t="shared" si="70"/>
        <v>-1.1339999999999999</v>
      </c>
      <c r="H811" s="89"/>
      <c r="I811" s="140"/>
    </row>
    <row r="812" spans="1:9">
      <c r="A812" s="15"/>
      <c r="C812" s="32">
        <v>1</v>
      </c>
      <c r="D812" s="33">
        <v>10.505000000000001</v>
      </c>
      <c r="E812" s="33">
        <v>0.23</v>
      </c>
      <c r="F812" s="105">
        <v>2.8</v>
      </c>
      <c r="G812" s="92">
        <f t="shared" si="70"/>
        <v>6.7652200000000011</v>
      </c>
      <c r="H812" s="89"/>
      <c r="I812" s="140"/>
    </row>
    <row r="813" spans="1:9">
      <c r="A813" s="15"/>
      <c r="C813" s="32">
        <v>1</v>
      </c>
      <c r="D813" s="33">
        <v>9.9600000000000009</v>
      </c>
      <c r="E813" s="33">
        <v>0.23</v>
      </c>
      <c r="F813" s="105">
        <v>2.8</v>
      </c>
      <c r="G813" s="92">
        <f t="shared" si="70"/>
        <v>6.4142400000000004</v>
      </c>
      <c r="H813" s="89"/>
      <c r="I813" s="140"/>
    </row>
    <row r="814" spans="1:9">
      <c r="A814" s="15"/>
      <c r="C814" s="32">
        <v>-1</v>
      </c>
      <c r="D814" s="33">
        <v>1.466</v>
      </c>
      <c r="E814" s="33">
        <v>0.23</v>
      </c>
      <c r="F814" s="105">
        <v>2.8</v>
      </c>
      <c r="G814" s="92">
        <f t="shared" si="70"/>
        <v>-0.94410400000000005</v>
      </c>
      <c r="H814" s="89"/>
      <c r="I814" s="140"/>
    </row>
    <row r="815" spans="1:9">
      <c r="A815" s="15"/>
      <c r="C815" s="32">
        <v>1</v>
      </c>
      <c r="D815" s="33">
        <v>4.1150000000000002</v>
      </c>
      <c r="E815" s="33">
        <v>0.23</v>
      </c>
      <c r="F815" s="105">
        <v>2.8</v>
      </c>
      <c r="G815" s="92">
        <f t="shared" si="70"/>
        <v>2.6500600000000003</v>
      </c>
      <c r="H815" s="89"/>
      <c r="I815" s="140"/>
    </row>
    <row r="816" spans="1:9">
      <c r="A816" s="15"/>
      <c r="C816" s="32">
        <v>1</v>
      </c>
      <c r="D816" s="33">
        <v>15.25</v>
      </c>
      <c r="E816" s="33">
        <v>0.23</v>
      </c>
      <c r="F816" s="105">
        <v>2.8</v>
      </c>
      <c r="G816" s="92">
        <f t="shared" si="70"/>
        <v>9.8209999999999997</v>
      </c>
      <c r="H816" s="89"/>
      <c r="I816" s="140"/>
    </row>
    <row r="817" spans="1:9">
      <c r="A817" s="15"/>
      <c r="C817" s="32">
        <v>-3</v>
      </c>
      <c r="D817" s="33">
        <v>0.3</v>
      </c>
      <c r="E817" s="33">
        <v>0.45</v>
      </c>
      <c r="F817" s="105">
        <v>2.8</v>
      </c>
      <c r="G817" s="92">
        <f t="shared" si="70"/>
        <v>-1.1339999999999999</v>
      </c>
      <c r="H817" s="89"/>
      <c r="I817" s="140"/>
    </row>
    <row r="818" spans="1:9">
      <c r="A818" s="15"/>
      <c r="C818" s="32">
        <v>1</v>
      </c>
      <c r="D818" s="33">
        <v>2.8849999999999998</v>
      </c>
      <c r="E818" s="33">
        <v>0.23</v>
      </c>
      <c r="F818" s="105">
        <v>2.8</v>
      </c>
      <c r="G818" s="92">
        <f t="shared" si="70"/>
        <v>1.8579399999999997</v>
      </c>
      <c r="H818" s="89"/>
      <c r="I818" s="140"/>
    </row>
    <row r="819" spans="1:9">
      <c r="A819" s="15"/>
      <c r="C819" s="32">
        <v>1</v>
      </c>
      <c r="D819" s="33">
        <v>4.57</v>
      </c>
      <c r="E819" s="33">
        <v>0.23</v>
      </c>
      <c r="F819" s="105">
        <v>2.8</v>
      </c>
      <c r="G819" s="92">
        <f t="shared" si="70"/>
        <v>2.9430800000000001</v>
      </c>
      <c r="H819" s="89"/>
      <c r="I819" s="140"/>
    </row>
    <row r="820" spans="1:9">
      <c r="A820" s="15"/>
      <c r="C820" s="32">
        <v>1</v>
      </c>
      <c r="D820" s="33">
        <v>16.2</v>
      </c>
      <c r="E820" s="33">
        <v>0.23</v>
      </c>
      <c r="F820" s="105">
        <v>2.8</v>
      </c>
      <c r="G820" s="92">
        <f t="shared" si="70"/>
        <v>10.432799999999999</v>
      </c>
      <c r="H820" s="89"/>
      <c r="I820" s="140"/>
    </row>
    <row r="821" spans="1:9">
      <c r="A821" s="15"/>
      <c r="C821" s="32">
        <v>-3</v>
      </c>
      <c r="D821" s="33">
        <v>0.3</v>
      </c>
      <c r="E821" s="33">
        <v>0.45</v>
      </c>
      <c r="F821" s="105">
        <v>2.8</v>
      </c>
      <c r="G821" s="92">
        <f t="shared" si="70"/>
        <v>-1.1339999999999999</v>
      </c>
      <c r="H821" s="89"/>
      <c r="I821" s="140"/>
    </row>
    <row r="822" spans="1:9">
      <c r="A822" s="15"/>
      <c r="C822" s="32">
        <v>1</v>
      </c>
      <c r="D822" s="33">
        <v>3.97</v>
      </c>
      <c r="E822" s="33">
        <v>0.23</v>
      </c>
      <c r="F822" s="105">
        <v>2.8</v>
      </c>
      <c r="G822" s="92">
        <f t="shared" si="70"/>
        <v>2.5566800000000001</v>
      </c>
      <c r="H822" s="89"/>
      <c r="I822" s="140"/>
    </row>
    <row r="823" spans="1:9">
      <c r="A823" s="15"/>
      <c r="C823" s="32">
        <v>1</v>
      </c>
      <c r="D823" s="33">
        <v>2.85</v>
      </c>
      <c r="E823" s="33">
        <v>0.23</v>
      </c>
      <c r="F823" s="105">
        <v>2.8</v>
      </c>
      <c r="G823" s="92">
        <f t="shared" si="70"/>
        <v>1.8354000000000001</v>
      </c>
      <c r="H823" s="89"/>
      <c r="I823" s="140"/>
    </row>
    <row r="824" spans="1:9">
      <c r="A824" s="15"/>
      <c r="C824" s="32">
        <v>1</v>
      </c>
      <c r="D824" s="33">
        <v>7.8570000000000002</v>
      </c>
      <c r="E824" s="33">
        <v>0.23</v>
      </c>
      <c r="F824" s="105">
        <v>2.8</v>
      </c>
      <c r="G824" s="92">
        <f t="shared" si="70"/>
        <v>5.0599080000000001</v>
      </c>
      <c r="H824" s="89"/>
      <c r="I824" s="140"/>
    </row>
    <row r="825" spans="1:9">
      <c r="A825" s="15"/>
      <c r="C825" s="32">
        <v>-2</v>
      </c>
      <c r="D825" s="33">
        <v>0.3</v>
      </c>
      <c r="E825" s="33">
        <v>0.45</v>
      </c>
      <c r="F825" s="105">
        <v>2.8</v>
      </c>
      <c r="G825" s="92">
        <f t="shared" si="70"/>
        <v>-0.75600000000000001</v>
      </c>
      <c r="H825" s="89"/>
      <c r="I825" s="140"/>
    </row>
    <row r="826" spans="1:9">
      <c r="A826" s="15"/>
      <c r="C826" s="32">
        <v>1</v>
      </c>
      <c r="D826" s="33">
        <v>12.74</v>
      </c>
      <c r="E826" s="33">
        <v>0.23</v>
      </c>
      <c r="F826" s="105">
        <v>2.8</v>
      </c>
      <c r="G826" s="92">
        <f t="shared" si="70"/>
        <v>8.2045600000000007</v>
      </c>
      <c r="H826" s="89"/>
      <c r="I826" s="140"/>
    </row>
    <row r="827" spans="1:9">
      <c r="A827" s="15"/>
      <c r="C827" s="32">
        <v>-3</v>
      </c>
      <c r="D827" s="33">
        <v>0.3</v>
      </c>
      <c r="E827" s="33">
        <v>0.3</v>
      </c>
      <c r="F827" s="105">
        <v>2.8</v>
      </c>
      <c r="G827" s="92">
        <f t="shared" si="70"/>
        <v>-0.75599999999999989</v>
      </c>
      <c r="H827" s="89"/>
      <c r="I827" s="140"/>
    </row>
    <row r="828" spans="1:9">
      <c r="A828" s="15"/>
      <c r="C828" s="32">
        <v>5</v>
      </c>
      <c r="D828" s="33">
        <v>0.52</v>
      </c>
      <c r="E828" s="33">
        <v>0.23</v>
      </c>
      <c r="F828" s="105">
        <v>2.8</v>
      </c>
      <c r="G828" s="92">
        <f t="shared" si="70"/>
        <v>1.6744000000000001</v>
      </c>
      <c r="H828" s="89"/>
      <c r="I828" s="140"/>
    </row>
    <row r="829" spans="1:9">
      <c r="A829" s="15"/>
      <c r="C829" s="32">
        <v>1</v>
      </c>
      <c r="D829" s="33">
        <v>1.125</v>
      </c>
      <c r="E829" s="33">
        <v>0.23</v>
      </c>
      <c r="F829" s="105">
        <v>2.8</v>
      </c>
      <c r="G829" s="92">
        <f t="shared" si="70"/>
        <v>0.72450000000000003</v>
      </c>
      <c r="H829" s="89"/>
      <c r="I829" s="140"/>
    </row>
    <row r="830" spans="1:9">
      <c r="A830" s="15"/>
      <c r="C830" s="32">
        <v>1</v>
      </c>
      <c r="D830" s="33">
        <v>8.4390000000000001</v>
      </c>
      <c r="E830" s="33">
        <v>0.23</v>
      </c>
      <c r="F830" s="105">
        <v>2.8</v>
      </c>
      <c r="G830" s="92">
        <f t="shared" si="70"/>
        <v>5.4347159999999999</v>
      </c>
      <c r="H830" s="89"/>
      <c r="I830" s="140"/>
    </row>
    <row r="831" spans="1:9">
      <c r="A831" s="15"/>
      <c r="C831" s="32">
        <v>1</v>
      </c>
      <c r="D831" s="33">
        <v>3.085</v>
      </c>
      <c r="E831" s="33">
        <v>0.23</v>
      </c>
      <c r="F831" s="105">
        <v>2.8</v>
      </c>
      <c r="G831" s="92">
        <f t="shared" si="70"/>
        <v>1.98674</v>
      </c>
      <c r="H831" s="89"/>
      <c r="I831" s="140"/>
    </row>
    <row r="832" spans="1:9">
      <c r="A832" s="15"/>
      <c r="C832" s="32">
        <v>1</v>
      </c>
      <c r="D832" s="33">
        <v>2.427</v>
      </c>
      <c r="E832" s="33">
        <v>0.23</v>
      </c>
      <c r="F832" s="105">
        <v>2.8</v>
      </c>
      <c r="G832" s="92">
        <f t="shared" si="70"/>
        <v>1.5629879999999998</v>
      </c>
      <c r="H832" s="89"/>
      <c r="I832" s="140"/>
    </row>
    <row r="833" spans="1:8">
      <c r="A833" s="15"/>
      <c r="G833" s="35"/>
      <c r="H833" s="89"/>
    </row>
    <row r="834" spans="1:8">
      <c r="A834" s="15"/>
      <c r="C834" s="32">
        <v>1</v>
      </c>
      <c r="D834" s="33">
        <v>4.4749999999999996</v>
      </c>
      <c r="E834" s="33">
        <v>0.23</v>
      </c>
      <c r="F834" s="105">
        <v>2.8</v>
      </c>
      <c r="G834" s="92">
        <f t="shared" si="70"/>
        <v>2.8818999999999999</v>
      </c>
      <c r="H834" s="89"/>
    </row>
    <row r="835" spans="1:8">
      <c r="A835" s="15"/>
      <c r="C835" s="32">
        <v>2</v>
      </c>
      <c r="D835" s="33">
        <v>4.2</v>
      </c>
      <c r="E835" s="104">
        <v>0.23</v>
      </c>
      <c r="F835" s="105">
        <v>2.8</v>
      </c>
      <c r="G835" s="92">
        <f t="shared" si="70"/>
        <v>5.4096000000000002</v>
      </c>
      <c r="H835" s="89"/>
    </row>
    <row r="836" spans="1:8">
      <c r="A836" s="15"/>
      <c r="C836" s="32">
        <v>1</v>
      </c>
      <c r="D836" s="33">
        <v>4.4749999999999996</v>
      </c>
      <c r="E836" s="33">
        <v>0.23</v>
      </c>
      <c r="F836" s="105">
        <v>2.8</v>
      </c>
      <c r="G836" s="92">
        <f t="shared" si="70"/>
        <v>2.8818999999999999</v>
      </c>
      <c r="H836" s="89"/>
    </row>
    <row r="837" spans="1:8">
      <c r="A837" s="15"/>
      <c r="C837" s="32">
        <v>1</v>
      </c>
      <c r="D837" s="33">
        <v>4.3949999999999996</v>
      </c>
      <c r="E837" s="33">
        <v>0.23</v>
      </c>
      <c r="F837" s="105">
        <v>2.8</v>
      </c>
      <c r="G837" s="92">
        <f t="shared" si="70"/>
        <v>2.8303799999999999</v>
      </c>
      <c r="H837" s="89"/>
    </row>
    <row r="838" spans="1:8">
      <c r="A838" s="15"/>
      <c r="C838" s="32">
        <v>1</v>
      </c>
      <c r="D838" s="33">
        <v>6.15</v>
      </c>
      <c r="E838" s="33">
        <v>0.23</v>
      </c>
      <c r="F838" s="105">
        <v>2.8</v>
      </c>
      <c r="G838" s="92">
        <f t="shared" si="70"/>
        <v>3.9605999999999999</v>
      </c>
      <c r="H838" s="89"/>
    </row>
    <row r="839" spans="1:8">
      <c r="A839" s="15"/>
      <c r="C839" s="32">
        <v>1</v>
      </c>
      <c r="D839" s="33">
        <v>21.55</v>
      </c>
      <c r="E839" s="33">
        <v>0.23</v>
      </c>
      <c r="F839" s="105">
        <v>2.8</v>
      </c>
      <c r="G839" s="92">
        <f t="shared" si="70"/>
        <v>13.8782</v>
      </c>
      <c r="H839" s="89"/>
    </row>
    <row r="840" spans="1:8">
      <c r="A840" s="15"/>
      <c r="C840" s="32">
        <v>-7</v>
      </c>
      <c r="D840" s="33">
        <v>0.3</v>
      </c>
      <c r="E840" s="33">
        <v>0.3</v>
      </c>
      <c r="F840" s="105">
        <v>2.8</v>
      </c>
      <c r="G840" s="92">
        <f t="shared" si="70"/>
        <v>-1.7639999999999998</v>
      </c>
      <c r="H840" s="89"/>
    </row>
    <row r="841" spans="1:8">
      <c r="A841" s="15"/>
      <c r="C841" s="32">
        <v>2</v>
      </c>
      <c r="D841" s="33">
        <v>2.33</v>
      </c>
      <c r="E841" s="33">
        <v>0.23</v>
      </c>
      <c r="F841" s="105">
        <v>2.8</v>
      </c>
      <c r="G841" s="92">
        <f t="shared" si="70"/>
        <v>3.0010400000000002</v>
      </c>
      <c r="H841" s="89"/>
    </row>
    <row r="842" spans="1:8">
      <c r="A842" s="15"/>
      <c r="C842" s="32">
        <v>1</v>
      </c>
      <c r="D842" s="33">
        <v>4.55</v>
      </c>
      <c r="E842" s="33">
        <v>0.23</v>
      </c>
      <c r="F842" s="105">
        <v>2.8</v>
      </c>
      <c r="G842" s="92">
        <f t="shared" si="70"/>
        <v>2.9301999999999997</v>
      </c>
      <c r="H842" s="89"/>
    </row>
    <row r="843" spans="1:8">
      <c r="A843" s="15"/>
      <c r="C843" s="32">
        <v>1</v>
      </c>
      <c r="D843" s="33">
        <v>8.1750000000000007</v>
      </c>
      <c r="E843" s="33">
        <v>0.23</v>
      </c>
      <c r="F843" s="105">
        <v>2.8</v>
      </c>
      <c r="G843" s="92">
        <f t="shared" si="70"/>
        <v>5.2647000000000004</v>
      </c>
      <c r="H843" s="89"/>
    </row>
    <row r="844" spans="1:8">
      <c r="A844" s="15"/>
      <c r="C844" s="32">
        <v>-1</v>
      </c>
      <c r="D844" s="33">
        <v>0.3</v>
      </c>
      <c r="E844" s="33">
        <v>0.3</v>
      </c>
      <c r="F844" s="105">
        <v>2.8</v>
      </c>
      <c r="G844" s="92">
        <f t="shared" si="70"/>
        <v>-0.252</v>
      </c>
      <c r="H844" s="89"/>
    </row>
    <row r="845" spans="1:8">
      <c r="A845" s="15"/>
      <c r="C845" s="32">
        <v>1</v>
      </c>
      <c r="D845" s="33">
        <v>10.55</v>
      </c>
      <c r="E845" s="33">
        <v>0.23</v>
      </c>
      <c r="F845" s="105">
        <v>2.8</v>
      </c>
      <c r="G845" s="92">
        <f t="shared" si="70"/>
        <v>6.7942000000000009</v>
      </c>
      <c r="H845" s="89"/>
    </row>
    <row r="846" spans="1:8">
      <c r="A846" s="15"/>
      <c r="C846" s="32">
        <v>-1</v>
      </c>
      <c r="D846" s="33">
        <v>0.3</v>
      </c>
      <c r="E846" s="33">
        <v>0.3</v>
      </c>
      <c r="F846" s="105">
        <v>2.8</v>
      </c>
      <c r="G846" s="92">
        <f t="shared" si="70"/>
        <v>-0.252</v>
      </c>
      <c r="H846" s="89"/>
    </row>
    <row r="847" spans="1:8">
      <c r="A847" s="15"/>
      <c r="C847" s="32">
        <v>3</v>
      </c>
      <c r="D847" s="33">
        <v>1.3</v>
      </c>
      <c r="E847" s="33">
        <v>0.23</v>
      </c>
      <c r="F847" s="105">
        <v>2.8</v>
      </c>
      <c r="G847" s="92">
        <f t="shared" si="70"/>
        <v>2.5116000000000001</v>
      </c>
      <c r="H847" s="89"/>
    </row>
    <row r="848" spans="1:8">
      <c r="A848" s="15"/>
      <c r="C848" s="32">
        <v>1</v>
      </c>
      <c r="D848" s="33">
        <v>7.85</v>
      </c>
      <c r="E848" s="33">
        <v>0.23</v>
      </c>
      <c r="F848" s="105">
        <v>2.8</v>
      </c>
      <c r="G848" s="92">
        <f t="shared" si="70"/>
        <v>5.0553999999999997</v>
      </c>
      <c r="H848" s="89"/>
    </row>
    <row r="849" spans="1:8">
      <c r="A849" s="15"/>
      <c r="C849" s="32">
        <v>-2</v>
      </c>
      <c r="D849" s="33">
        <v>0.3</v>
      </c>
      <c r="E849" s="33">
        <v>0.3</v>
      </c>
      <c r="F849" s="105">
        <v>2.8</v>
      </c>
      <c r="G849" s="92">
        <f t="shared" si="70"/>
        <v>-0.504</v>
      </c>
      <c r="H849" s="89"/>
    </row>
    <row r="850" spans="1:8">
      <c r="A850" s="15"/>
      <c r="C850" s="32">
        <v>1</v>
      </c>
      <c r="D850" s="33">
        <v>1.427</v>
      </c>
      <c r="E850" s="33">
        <v>0.3</v>
      </c>
      <c r="F850" s="105">
        <v>2.8</v>
      </c>
      <c r="G850" s="92">
        <f t="shared" ref="G850:G868" si="71">PRODUCT(C850:F850)</f>
        <v>1.19868</v>
      </c>
      <c r="H850" s="89"/>
    </row>
    <row r="851" spans="1:8">
      <c r="A851" s="15"/>
      <c r="C851" s="32">
        <v>1</v>
      </c>
      <c r="D851" s="33">
        <v>9.1259999999999994</v>
      </c>
      <c r="E851" s="33">
        <v>0.23</v>
      </c>
      <c r="F851" s="105">
        <v>2.8</v>
      </c>
      <c r="G851" s="92">
        <f t="shared" si="71"/>
        <v>5.8771439999999995</v>
      </c>
      <c r="H851" s="89"/>
    </row>
    <row r="852" spans="1:8">
      <c r="A852" s="15"/>
      <c r="C852" s="32">
        <v>1</v>
      </c>
      <c r="D852" s="33">
        <v>7.7</v>
      </c>
      <c r="E852" s="33">
        <v>0.23</v>
      </c>
      <c r="F852" s="105">
        <v>2.8</v>
      </c>
      <c r="G852" s="92">
        <f t="shared" si="71"/>
        <v>4.9588000000000001</v>
      </c>
      <c r="H852" s="89"/>
    </row>
    <row r="853" spans="1:8">
      <c r="A853" s="15"/>
      <c r="C853" s="32">
        <v>1</v>
      </c>
      <c r="D853" s="33">
        <v>7.6269999999999998</v>
      </c>
      <c r="E853" s="33">
        <v>0.23</v>
      </c>
      <c r="F853" s="105">
        <v>2.8</v>
      </c>
      <c r="G853" s="92">
        <f t="shared" si="71"/>
        <v>4.9117879999999996</v>
      </c>
      <c r="H853" s="89"/>
    </row>
    <row r="854" spans="1:8">
      <c r="A854" s="15"/>
      <c r="C854" s="32">
        <v>-1</v>
      </c>
      <c r="D854" s="33">
        <v>0.3</v>
      </c>
      <c r="E854" s="33">
        <v>0.3</v>
      </c>
      <c r="F854" s="105">
        <v>2.8</v>
      </c>
      <c r="G854" s="92">
        <f t="shared" si="71"/>
        <v>-0.252</v>
      </c>
      <c r="H854" s="89"/>
    </row>
    <row r="855" spans="1:8">
      <c r="A855" s="15"/>
      <c r="C855" s="32">
        <v>1</v>
      </c>
      <c r="D855" s="33">
        <v>2.698</v>
      </c>
      <c r="E855" s="33">
        <v>0.23</v>
      </c>
      <c r="F855" s="105">
        <v>2.8</v>
      </c>
      <c r="G855" s="92">
        <f t="shared" si="71"/>
        <v>1.7375119999999999</v>
      </c>
      <c r="H855" s="89"/>
    </row>
    <row r="856" spans="1:8">
      <c r="A856" s="15"/>
      <c r="C856" s="32">
        <v>-7</v>
      </c>
      <c r="D856" s="33">
        <v>0.3</v>
      </c>
      <c r="E856" s="33">
        <v>0.45</v>
      </c>
      <c r="F856" s="105">
        <v>2.8</v>
      </c>
      <c r="G856" s="92">
        <f t="shared" si="71"/>
        <v>-2.6459999999999999</v>
      </c>
      <c r="H856" s="89"/>
    </row>
    <row r="857" spans="1:8">
      <c r="A857" s="15"/>
      <c r="C857" s="32">
        <v>1</v>
      </c>
      <c r="D857" s="33">
        <v>9.2270000000000003</v>
      </c>
      <c r="E857" s="33">
        <v>0.23</v>
      </c>
      <c r="F857" s="105">
        <v>2.8</v>
      </c>
      <c r="G857" s="92">
        <f t="shared" si="71"/>
        <v>5.9421880000000007</v>
      </c>
      <c r="H857" s="89"/>
    </row>
    <row r="858" spans="1:8">
      <c r="A858" s="15"/>
      <c r="C858" s="32">
        <v>1</v>
      </c>
      <c r="D858" s="33">
        <v>2.97</v>
      </c>
      <c r="E858" s="33">
        <v>0.12</v>
      </c>
      <c r="F858" s="105">
        <v>2.8</v>
      </c>
      <c r="G858" s="92">
        <f t="shared" si="71"/>
        <v>0.99791999999999992</v>
      </c>
      <c r="H858" s="89"/>
    </row>
    <row r="859" spans="1:8">
      <c r="A859" s="15"/>
      <c r="C859" s="32">
        <v>1</v>
      </c>
      <c r="D859" s="33">
        <v>4.2839999999999998</v>
      </c>
      <c r="E859" s="33">
        <v>0.12</v>
      </c>
      <c r="F859" s="105">
        <v>2.8</v>
      </c>
      <c r="G859" s="92">
        <f t="shared" si="71"/>
        <v>1.4394239999999998</v>
      </c>
      <c r="H859" s="89"/>
    </row>
    <row r="860" spans="1:8">
      <c r="A860" s="15"/>
      <c r="C860" s="32">
        <v>1</v>
      </c>
      <c r="D860" s="33">
        <v>6.4219999999999997</v>
      </c>
      <c r="E860" s="33">
        <v>0.23</v>
      </c>
      <c r="F860" s="105">
        <v>2.8</v>
      </c>
      <c r="G860" s="92">
        <f t="shared" si="71"/>
        <v>4.1357679999999997</v>
      </c>
      <c r="H860" s="89"/>
    </row>
    <row r="861" spans="1:8">
      <c r="A861" s="15"/>
      <c r="C861" s="32">
        <v>-1</v>
      </c>
      <c r="D861" s="33">
        <v>0.45</v>
      </c>
      <c r="E861" s="33">
        <v>0.3</v>
      </c>
      <c r="F861" s="105">
        <v>2.8</v>
      </c>
      <c r="G861" s="92">
        <f t="shared" si="71"/>
        <v>-0.378</v>
      </c>
      <c r="H861" s="89"/>
    </row>
    <row r="862" spans="1:8">
      <c r="A862" s="15"/>
      <c r="C862" s="32">
        <v>1</v>
      </c>
      <c r="D862" s="33">
        <v>9.27</v>
      </c>
      <c r="E862" s="33">
        <v>0.23</v>
      </c>
      <c r="F862" s="105">
        <v>2.8</v>
      </c>
      <c r="G862" s="92">
        <f t="shared" si="71"/>
        <v>5.969879999999999</v>
      </c>
      <c r="H862" s="89"/>
    </row>
    <row r="863" spans="1:8">
      <c r="A863" s="15"/>
      <c r="C863" s="32">
        <v>-1</v>
      </c>
      <c r="D863" s="33">
        <v>0.3</v>
      </c>
      <c r="E863" s="33">
        <v>0.6</v>
      </c>
      <c r="F863" s="105">
        <v>2.8</v>
      </c>
      <c r="G863" s="92">
        <f t="shared" si="71"/>
        <v>-0.504</v>
      </c>
      <c r="H863" s="89"/>
    </row>
    <row r="864" spans="1:8">
      <c r="A864" s="27"/>
      <c r="B864" s="1"/>
      <c r="C864" s="32">
        <v>1</v>
      </c>
      <c r="D864" s="33">
        <v>20.7</v>
      </c>
      <c r="E864" s="33">
        <v>0.23</v>
      </c>
      <c r="F864" s="105">
        <v>2.8</v>
      </c>
      <c r="G864" s="92">
        <f t="shared" si="71"/>
        <v>13.3308</v>
      </c>
      <c r="H864" s="30"/>
    </row>
    <row r="865" spans="1:8">
      <c r="A865" s="27"/>
      <c r="B865" s="1"/>
      <c r="C865" s="32">
        <v>-6</v>
      </c>
      <c r="D865" s="33">
        <v>0.3</v>
      </c>
      <c r="E865" s="33">
        <v>0.6</v>
      </c>
      <c r="F865" s="105">
        <v>2.8</v>
      </c>
      <c r="G865" s="92">
        <f t="shared" si="71"/>
        <v>-3.0239999999999996</v>
      </c>
      <c r="H865" s="30"/>
    </row>
    <row r="866" spans="1:8">
      <c r="A866" s="27"/>
      <c r="B866" s="1"/>
      <c r="C866" s="32">
        <v>1</v>
      </c>
      <c r="D866" s="33">
        <v>8.8699999999999992</v>
      </c>
      <c r="E866" s="33">
        <v>0.23</v>
      </c>
      <c r="F866" s="105">
        <v>2.8</v>
      </c>
      <c r="G866" s="92">
        <f t="shared" si="71"/>
        <v>5.7122799999999989</v>
      </c>
      <c r="H866" s="30"/>
    </row>
    <row r="867" spans="1:8">
      <c r="A867" s="27"/>
      <c r="B867" s="1"/>
      <c r="C867" s="32">
        <v>1</v>
      </c>
      <c r="D867" s="33">
        <v>14.625</v>
      </c>
      <c r="E867" s="33">
        <v>0.23</v>
      </c>
      <c r="F867" s="105">
        <v>2.8</v>
      </c>
      <c r="G867" s="92">
        <f t="shared" si="71"/>
        <v>9.4184999999999999</v>
      </c>
      <c r="H867" s="30"/>
    </row>
    <row r="868" spans="1:8">
      <c r="A868" s="27"/>
      <c r="B868" s="1"/>
      <c r="C868" s="32">
        <v>-3</v>
      </c>
      <c r="D868" s="33">
        <v>0.3</v>
      </c>
      <c r="E868" s="33">
        <v>0.6</v>
      </c>
      <c r="F868" s="105">
        <v>2.8</v>
      </c>
      <c r="G868" s="92">
        <f t="shared" si="71"/>
        <v>-1.5119999999999998</v>
      </c>
      <c r="H868" s="30"/>
    </row>
    <row r="869" spans="1:8">
      <c r="A869" s="27"/>
      <c r="B869" s="1"/>
      <c r="C869" s="32">
        <v>1</v>
      </c>
      <c r="D869" s="33">
        <v>14.625</v>
      </c>
      <c r="E869" s="33">
        <v>0.23</v>
      </c>
      <c r="F869" s="105">
        <v>2.8</v>
      </c>
      <c r="G869" s="92">
        <f t="shared" ref="G869:G887" si="72">PRODUCT(C869:F869)</f>
        <v>9.4184999999999999</v>
      </c>
      <c r="H869" s="30"/>
    </row>
    <row r="870" spans="1:8">
      <c r="A870" s="27"/>
      <c r="B870" s="1"/>
      <c r="C870" s="32">
        <v>-4</v>
      </c>
      <c r="D870" s="33">
        <v>0.3</v>
      </c>
      <c r="E870" s="33">
        <v>0.6</v>
      </c>
      <c r="F870" s="105">
        <v>2.8</v>
      </c>
      <c r="G870" s="92">
        <f t="shared" si="72"/>
        <v>-2.016</v>
      </c>
      <c r="H870" s="30"/>
    </row>
    <row r="871" spans="1:8">
      <c r="A871" s="27"/>
      <c r="B871" s="1"/>
      <c r="C871" s="32">
        <v>1</v>
      </c>
      <c r="D871" s="33">
        <v>8.6950000000000003</v>
      </c>
      <c r="E871" s="33">
        <v>0.23</v>
      </c>
      <c r="F871" s="105">
        <v>2.8</v>
      </c>
      <c r="G871" s="92">
        <f t="shared" si="72"/>
        <v>5.5995799999999996</v>
      </c>
      <c r="H871" s="30"/>
    </row>
    <row r="872" spans="1:8">
      <c r="A872" s="27"/>
      <c r="B872" s="1"/>
      <c r="C872" s="32">
        <v>1</v>
      </c>
      <c r="D872" s="33">
        <v>15</v>
      </c>
      <c r="E872" s="33">
        <v>0.23</v>
      </c>
      <c r="F872" s="105">
        <v>2.8</v>
      </c>
      <c r="G872" s="92">
        <f t="shared" si="72"/>
        <v>9.66</v>
      </c>
      <c r="H872" s="30"/>
    </row>
    <row r="873" spans="1:8">
      <c r="A873" s="27"/>
      <c r="B873" s="1"/>
      <c r="C873" s="32">
        <v>1</v>
      </c>
      <c r="D873" s="33">
        <v>6.4749999999999996</v>
      </c>
      <c r="E873" s="33">
        <v>0.23</v>
      </c>
      <c r="F873" s="105">
        <v>2.8</v>
      </c>
      <c r="G873" s="92">
        <f t="shared" si="72"/>
        <v>4.1698999999999993</v>
      </c>
      <c r="H873" s="30"/>
    </row>
    <row r="874" spans="1:8">
      <c r="A874" s="27"/>
      <c r="B874" s="1"/>
      <c r="C874" s="32">
        <v>1</v>
      </c>
      <c r="D874" s="33">
        <v>6.625</v>
      </c>
      <c r="E874" s="33">
        <v>0.12</v>
      </c>
      <c r="F874" s="105">
        <v>2.8</v>
      </c>
      <c r="G874" s="92">
        <f t="shared" si="72"/>
        <v>2.2259999999999995</v>
      </c>
      <c r="H874" s="30"/>
    </row>
    <row r="875" spans="1:8">
      <c r="A875" s="27"/>
      <c r="B875" s="1"/>
      <c r="C875" s="32">
        <v>1</v>
      </c>
      <c r="D875" s="33">
        <v>3.05</v>
      </c>
      <c r="E875" s="33">
        <v>0.12</v>
      </c>
      <c r="F875" s="105">
        <v>2.8</v>
      </c>
      <c r="G875" s="92">
        <f t="shared" si="72"/>
        <v>1.0247999999999999</v>
      </c>
      <c r="H875" s="30"/>
    </row>
    <row r="876" spans="1:8">
      <c r="A876" s="27"/>
      <c r="B876" s="1"/>
      <c r="C876" s="32">
        <v>1</v>
      </c>
      <c r="D876" s="33">
        <v>5.4249999999999998</v>
      </c>
      <c r="E876" s="33">
        <v>0.23</v>
      </c>
      <c r="F876" s="105">
        <v>2.8</v>
      </c>
      <c r="G876" s="92">
        <f t="shared" si="72"/>
        <v>3.4936999999999996</v>
      </c>
      <c r="H876" s="30"/>
    </row>
    <row r="877" spans="1:8">
      <c r="A877" s="27"/>
      <c r="B877" s="1"/>
      <c r="C877" s="32">
        <v>1</v>
      </c>
      <c r="D877" s="33">
        <v>1.22</v>
      </c>
      <c r="E877" s="33">
        <v>0.23</v>
      </c>
      <c r="F877" s="105">
        <v>2.8</v>
      </c>
      <c r="G877" s="92">
        <f t="shared" si="72"/>
        <v>0.78568000000000005</v>
      </c>
      <c r="H877" s="30"/>
    </row>
    <row r="878" spans="1:8">
      <c r="A878" s="27"/>
      <c r="B878" s="1"/>
      <c r="C878" s="32">
        <v>1</v>
      </c>
      <c r="D878" s="33">
        <v>8.08</v>
      </c>
      <c r="E878" s="33">
        <v>0.23</v>
      </c>
      <c r="F878" s="105">
        <v>2.8</v>
      </c>
      <c r="G878" s="92">
        <f t="shared" si="72"/>
        <v>5.2035200000000001</v>
      </c>
      <c r="H878" s="30"/>
    </row>
    <row r="879" spans="1:8">
      <c r="A879" s="27"/>
      <c r="B879" s="1"/>
      <c r="C879" s="32">
        <v>1</v>
      </c>
      <c r="D879" s="33">
        <v>10.55</v>
      </c>
      <c r="E879" s="33">
        <v>0.23</v>
      </c>
      <c r="F879" s="105">
        <v>2.8</v>
      </c>
      <c r="G879" s="92">
        <f t="shared" si="72"/>
        <v>6.7942000000000009</v>
      </c>
      <c r="H879" s="30"/>
    </row>
    <row r="880" spans="1:8">
      <c r="A880" s="27"/>
      <c r="B880" s="1"/>
      <c r="C880" s="32">
        <v>-3</v>
      </c>
      <c r="D880" s="33">
        <v>0.3</v>
      </c>
      <c r="E880" s="33">
        <v>0.45</v>
      </c>
      <c r="F880" s="105">
        <v>2.8</v>
      </c>
      <c r="G880" s="92">
        <f t="shared" si="72"/>
        <v>-1.1339999999999999</v>
      </c>
      <c r="H880" s="30"/>
    </row>
    <row r="881" spans="1:9">
      <c r="A881" s="27"/>
      <c r="B881" s="1"/>
      <c r="C881" s="32">
        <v>1</v>
      </c>
      <c r="D881" s="33">
        <v>5.9950000000000001</v>
      </c>
      <c r="E881" s="33">
        <v>0.23</v>
      </c>
      <c r="F881" s="105">
        <v>2.8</v>
      </c>
      <c r="G881" s="92">
        <f t="shared" si="72"/>
        <v>3.8607800000000001</v>
      </c>
      <c r="H881" s="30"/>
    </row>
    <row r="882" spans="1:9">
      <c r="A882" s="27"/>
      <c r="B882" s="1"/>
      <c r="C882" s="32">
        <v>1</v>
      </c>
      <c r="D882" s="33">
        <v>9.1750000000000007</v>
      </c>
      <c r="E882" s="33">
        <v>0.23</v>
      </c>
      <c r="F882" s="105">
        <v>2.8</v>
      </c>
      <c r="G882" s="92">
        <f t="shared" si="72"/>
        <v>5.9087000000000005</v>
      </c>
      <c r="H882" s="30"/>
    </row>
    <row r="883" spans="1:9">
      <c r="A883" s="27"/>
      <c r="B883" s="1"/>
      <c r="C883" s="32">
        <v>1</v>
      </c>
      <c r="D883" s="33">
        <v>7.95</v>
      </c>
      <c r="E883" s="33">
        <v>0.23</v>
      </c>
      <c r="F883" s="105">
        <v>2.8</v>
      </c>
      <c r="G883" s="92">
        <f t="shared" si="72"/>
        <v>5.1197999999999997</v>
      </c>
      <c r="H883" s="30"/>
    </row>
    <row r="884" spans="1:9">
      <c r="A884" s="27"/>
      <c r="B884" s="1"/>
      <c r="C884" s="32">
        <v>-2</v>
      </c>
      <c r="D884" s="33">
        <v>0.6</v>
      </c>
      <c r="E884" s="33">
        <v>0.6</v>
      </c>
      <c r="F884" s="105">
        <v>2.8</v>
      </c>
      <c r="G884" s="92">
        <f t="shared" si="72"/>
        <v>-2.016</v>
      </c>
      <c r="H884" s="30"/>
    </row>
    <row r="885" spans="1:9">
      <c r="A885" s="27"/>
      <c r="B885" s="1"/>
      <c r="C885" s="32">
        <v>1</v>
      </c>
      <c r="D885" s="33">
        <v>10.55</v>
      </c>
      <c r="E885" s="33">
        <v>0.23</v>
      </c>
      <c r="F885" s="105">
        <v>2.8</v>
      </c>
      <c r="G885" s="92">
        <f t="shared" si="72"/>
        <v>6.7942000000000009</v>
      </c>
      <c r="H885" s="30"/>
    </row>
    <row r="886" spans="1:9">
      <c r="A886" s="27"/>
      <c r="B886" s="1"/>
      <c r="C886" s="32">
        <v>-1</v>
      </c>
      <c r="D886" s="33">
        <v>0.3</v>
      </c>
      <c r="E886" s="104">
        <v>0.6</v>
      </c>
      <c r="F886" s="105">
        <v>2.8</v>
      </c>
      <c r="G886" s="92">
        <f t="shared" si="72"/>
        <v>-0.504</v>
      </c>
      <c r="H886" s="30"/>
    </row>
    <row r="887" spans="1:9">
      <c r="A887" s="27"/>
      <c r="B887" s="1"/>
      <c r="C887" s="32">
        <v>1</v>
      </c>
      <c r="D887" s="33">
        <v>2.5499999999999998</v>
      </c>
      <c r="E887" s="33">
        <v>0.23</v>
      </c>
      <c r="F887" s="105">
        <v>2.8</v>
      </c>
      <c r="G887" s="92">
        <f t="shared" si="72"/>
        <v>1.6421999999999999</v>
      </c>
      <c r="H887" s="30"/>
    </row>
    <row r="888" spans="1:9">
      <c r="A888" s="15"/>
      <c r="B888" s="1"/>
      <c r="C888" s="97"/>
      <c r="D888" s="106"/>
      <c r="E888" s="106"/>
      <c r="F888" s="105"/>
      <c r="G888" s="104"/>
      <c r="H888" s="48"/>
    </row>
    <row r="889" spans="1:9">
      <c r="A889" s="81"/>
      <c r="B889" s="82"/>
      <c r="C889" s="83"/>
      <c r="D889" s="84"/>
      <c r="E889" s="84"/>
      <c r="F889" s="85"/>
      <c r="G889" s="86">
        <f>SUM(G754:G888)</f>
        <v>393.55878519999987</v>
      </c>
      <c r="H889" s="87"/>
    </row>
    <row r="890" spans="1:9" ht="13.5" thickBot="1">
      <c r="A890" s="49"/>
      <c r="B890" s="50"/>
      <c r="C890" s="51"/>
      <c r="D890" s="52"/>
      <c r="E890" s="52"/>
      <c r="F890" s="71"/>
      <c r="G890" s="53" t="s">
        <v>20</v>
      </c>
      <c r="H890" s="88"/>
    </row>
    <row r="891" spans="1:9" ht="13.5" thickTop="1">
      <c r="A891" s="27"/>
      <c r="B891" s="1"/>
      <c r="G891" s="92"/>
      <c r="H891" s="30"/>
    </row>
    <row r="892" spans="1:9">
      <c r="A892" s="15"/>
      <c r="B892" s="16" t="s">
        <v>73</v>
      </c>
      <c r="H892" s="19"/>
    </row>
    <row r="893" spans="1:9">
      <c r="A893" s="15"/>
      <c r="B893" s="16" t="s">
        <v>52</v>
      </c>
      <c r="C893" s="98"/>
      <c r="D893" s="103"/>
      <c r="H893" s="31"/>
    </row>
    <row r="894" spans="1:9">
      <c r="A894" s="14"/>
      <c r="B894" s="113" t="s">
        <v>48</v>
      </c>
      <c r="C894" s="94"/>
      <c r="D894" s="100"/>
      <c r="H894" s="19"/>
    </row>
    <row r="895" spans="1:9">
      <c r="A895" s="14"/>
      <c r="B895" s="113" t="s">
        <v>49</v>
      </c>
      <c r="C895" s="97"/>
      <c r="D895" s="104"/>
      <c r="E895" s="104"/>
      <c r="F895" s="105"/>
      <c r="G895" s="104"/>
      <c r="H895" s="48"/>
    </row>
    <row r="896" spans="1:9">
      <c r="A896" s="14"/>
      <c r="B896" s="1"/>
      <c r="C896" s="97">
        <v>1</v>
      </c>
      <c r="D896" s="106">
        <v>4.1970000000000001</v>
      </c>
      <c r="E896" s="104">
        <v>0.23</v>
      </c>
      <c r="F896" s="105">
        <v>2.8</v>
      </c>
      <c r="G896" s="104">
        <f t="shared" ref="G896:G959" si="73">PRODUCT(C896:F896)</f>
        <v>2.702868</v>
      </c>
      <c r="H896" s="34"/>
      <c r="I896" s="141"/>
    </row>
    <row r="897" spans="1:9">
      <c r="A897" s="14"/>
      <c r="B897" s="114"/>
      <c r="C897" s="107">
        <v>1</v>
      </c>
      <c r="D897" s="108">
        <v>26.288</v>
      </c>
      <c r="E897" s="109">
        <v>0.23</v>
      </c>
      <c r="F897" s="105">
        <v>2.8</v>
      </c>
      <c r="G897" s="104">
        <f t="shared" si="73"/>
        <v>16.929472000000001</v>
      </c>
      <c r="H897" s="34"/>
      <c r="I897" s="142"/>
    </row>
    <row r="898" spans="1:9">
      <c r="A898" s="14"/>
      <c r="B898" s="114"/>
      <c r="C898" s="97">
        <v>-5</v>
      </c>
      <c r="D898" s="106">
        <v>0.3</v>
      </c>
      <c r="E898" s="109">
        <v>0.3</v>
      </c>
      <c r="F898" s="105">
        <v>2.8</v>
      </c>
      <c r="G898" s="104">
        <f t="shared" si="73"/>
        <v>-1.2599999999999998</v>
      </c>
      <c r="H898" s="34"/>
      <c r="I898" s="142"/>
    </row>
    <row r="899" spans="1:9">
      <c r="A899" s="14"/>
      <c r="B899" s="114"/>
      <c r="C899" s="97">
        <v>-1</v>
      </c>
      <c r="D899" s="106">
        <v>4.4880000000000004</v>
      </c>
      <c r="E899" s="109">
        <v>0.23</v>
      </c>
      <c r="F899" s="105">
        <v>2.8</v>
      </c>
      <c r="G899" s="104">
        <f t="shared" si="73"/>
        <v>-2.890272</v>
      </c>
      <c r="H899" s="34"/>
      <c r="I899" s="142"/>
    </row>
    <row r="900" spans="1:9">
      <c r="A900" s="14"/>
      <c r="B900" s="114"/>
      <c r="C900" s="97">
        <v>1</v>
      </c>
      <c r="D900" s="106">
        <v>4.7430000000000003</v>
      </c>
      <c r="E900" s="104">
        <v>0.115</v>
      </c>
      <c r="F900" s="105">
        <v>2.8</v>
      </c>
      <c r="G900" s="104">
        <f t="shared" si="73"/>
        <v>1.5272460000000001</v>
      </c>
      <c r="H900" s="34"/>
      <c r="I900" s="142"/>
    </row>
    <row r="901" spans="1:9">
      <c r="A901" s="14"/>
      <c r="B901" s="114"/>
      <c r="C901" s="97">
        <v>1</v>
      </c>
      <c r="D901" s="106">
        <v>2.73</v>
      </c>
      <c r="E901" s="109">
        <v>0.115</v>
      </c>
      <c r="F901" s="105">
        <v>2.8</v>
      </c>
      <c r="G901" s="104">
        <f t="shared" si="73"/>
        <v>0.87905999999999995</v>
      </c>
      <c r="H901" s="34"/>
      <c r="I901" s="142"/>
    </row>
    <row r="902" spans="1:9">
      <c r="A902" s="14"/>
      <c r="B902" s="114"/>
      <c r="C902" s="97">
        <v>1</v>
      </c>
      <c r="D902" s="106">
        <v>4.59</v>
      </c>
      <c r="E902" s="109">
        <v>0.115</v>
      </c>
      <c r="F902" s="105">
        <v>2.8</v>
      </c>
      <c r="G902" s="104">
        <f t="shared" si="73"/>
        <v>1.4779800000000001</v>
      </c>
      <c r="H902" s="34"/>
      <c r="I902" s="142"/>
    </row>
    <row r="903" spans="1:9">
      <c r="A903" s="14"/>
      <c r="B903" s="114"/>
      <c r="C903" s="97">
        <v>1</v>
      </c>
      <c r="D903" s="106">
        <v>2.855</v>
      </c>
      <c r="E903" s="104">
        <v>0.12</v>
      </c>
      <c r="F903" s="105">
        <v>2.8</v>
      </c>
      <c r="G903" s="104">
        <f t="shared" si="73"/>
        <v>0.9592799999999998</v>
      </c>
      <c r="H903" s="34"/>
      <c r="I903" s="142"/>
    </row>
    <row r="904" spans="1:9">
      <c r="A904" s="14"/>
      <c r="B904" s="114"/>
      <c r="C904" s="97">
        <v>1</v>
      </c>
      <c r="D904" s="106">
        <v>1.6040000000000001</v>
      </c>
      <c r="E904" s="104">
        <v>0.12</v>
      </c>
      <c r="F904" s="105">
        <v>2.8</v>
      </c>
      <c r="G904" s="104">
        <f t="shared" si="73"/>
        <v>0.53894399999999998</v>
      </c>
      <c r="H904" s="34"/>
      <c r="I904" s="142"/>
    </row>
    <row r="905" spans="1:9">
      <c r="A905" s="14"/>
      <c r="B905" s="114"/>
      <c r="C905" s="97">
        <v>1</v>
      </c>
      <c r="D905" s="106">
        <v>1.25</v>
      </c>
      <c r="E905" s="104">
        <v>0.12</v>
      </c>
      <c r="F905" s="105">
        <v>2.8</v>
      </c>
      <c r="G905" s="104">
        <f t="shared" si="73"/>
        <v>0.42</v>
      </c>
      <c r="H905" s="34"/>
      <c r="I905" s="142"/>
    </row>
    <row r="906" spans="1:9">
      <c r="A906" s="14"/>
      <c r="B906" s="114"/>
      <c r="C906" s="97">
        <v>5</v>
      </c>
      <c r="D906" s="106">
        <v>1.5</v>
      </c>
      <c r="E906" s="104">
        <v>0.12</v>
      </c>
      <c r="F906" s="105">
        <v>2.8</v>
      </c>
      <c r="G906" s="104">
        <f t="shared" si="73"/>
        <v>2.5199999999999996</v>
      </c>
      <c r="H906" s="34"/>
      <c r="I906" s="142"/>
    </row>
    <row r="907" spans="1:9">
      <c r="A907" s="14"/>
      <c r="B907" s="114"/>
      <c r="C907" s="97">
        <v>1</v>
      </c>
      <c r="D907" s="106">
        <v>2.1680000000000001</v>
      </c>
      <c r="E907" s="104">
        <v>0.12</v>
      </c>
      <c r="F907" s="105">
        <v>2.8</v>
      </c>
      <c r="G907" s="104">
        <f t="shared" si="73"/>
        <v>0.72844799999999998</v>
      </c>
      <c r="H907" s="34"/>
      <c r="I907" s="142"/>
    </row>
    <row r="908" spans="1:9">
      <c r="A908" s="14"/>
      <c r="B908" s="114"/>
      <c r="C908" s="97">
        <v>1</v>
      </c>
      <c r="D908" s="106">
        <v>3.2170000000000001</v>
      </c>
      <c r="E908" s="104">
        <v>0.12</v>
      </c>
      <c r="F908" s="105">
        <v>2.8</v>
      </c>
      <c r="G908" s="104">
        <f t="shared" si="73"/>
        <v>1.0809119999999999</v>
      </c>
      <c r="H908" s="34"/>
      <c r="I908" s="142"/>
    </row>
    <row r="909" spans="1:9">
      <c r="A909" s="14"/>
      <c r="B909" s="114"/>
      <c r="C909" s="97">
        <v>1</v>
      </c>
      <c r="D909" s="106">
        <v>3.4950000000000001</v>
      </c>
      <c r="E909" s="104">
        <v>0.12</v>
      </c>
      <c r="F909" s="105">
        <v>2.8</v>
      </c>
      <c r="G909" s="104">
        <f t="shared" si="73"/>
        <v>1.1743199999999998</v>
      </c>
      <c r="H909" s="34"/>
      <c r="I909" s="142"/>
    </row>
    <row r="910" spans="1:9">
      <c r="A910" s="14"/>
      <c r="B910" s="114"/>
      <c r="C910" s="97">
        <v>1</v>
      </c>
      <c r="D910" s="106">
        <v>1.4</v>
      </c>
      <c r="E910" s="104">
        <v>0.12</v>
      </c>
      <c r="F910" s="105">
        <v>2.8</v>
      </c>
      <c r="G910" s="104">
        <f t="shared" si="73"/>
        <v>0.47039999999999993</v>
      </c>
      <c r="H910" s="34"/>
      <c r="I910" s="142"/>
    </row>
    <row r="911" spans="1:9">
      <c r="A911" s="14"/>
      <c r="B911" s="114"/>
      <c r="C911" s="97">
        <v>1</v>
      </c>
      <c r="D911" s="106">
        <v>0.45</v>
      </c>
      <c r="E911" s="104">
        <v>0.12</v>
      </c>
      <c r="F911" s="105">
        <v>2.8</v>
      </c>
      <c r="G911" s="104">
        <f t="shared" si="73"/>
        <v>0.1512</v>
      </c>
      <c r="H911" s="34"/>
      <c r="I911" s="142"/>
    </row>
    <row r="912" spans="1:9">
      <c r="A912" s="14"/>
      <c r="B912" s="114"/>
      <c r="C912" s="97">
        <v>1</v>
      </c>
      <c r="D912" s="106">
        <v>4.2699999999999996</v>
      </c>
      <c r="E912" s="104">
        <v>0.23</v>
      </c>
      <c r="F912" s="105">
        <v>2.8</v>
      </c>
      <c r="G912" s="104">
        <f t="shared" si="73"/>
        <v>2.7498799999999997</v>
      </c>
      <c r="H912" s="34"/>
      <c r="I912" s="142"/>
    </row>
    <row r="913" spans="1:9">
      <c r="A913" s="14"/>
      <c r="B913" s="114"/>
      <c r="C913" s="97">
        <v>1</v>
      </c>
      <c r="D913" s="106">
        <v>12.228999999999999</v>
      </c>
      <c r="E913" s="104">
        <v>0.23</v>
      </c>
      <c r="F913" s="105">
        <v>2.8</v>
      </c>
      <c r="G913" s="104">
        <f t="shared" si="73"/>
        <v>7.875475999999999</v>
      </c>
      <c r="H913" s="34"/>
      <c r="I913" s="142"/>
    </row>
    <row r="914" spans="1:9">
      <c r="A914" s="14"/>
      <c r="B914" s="114"/>
      <c r="C914" s="97">
        <v>-2</v>
      </c>
      <c r="D914" s="106">
        <v>0.3</v>
      </c>
      <c r="E914" s="104">
        <v>0.3</v>
      </c>
      <c r="F914" s="105">
        <v>2.8</v>
      </c>
      <c r="G914" s="104">
        <f t="shared" si="73"/>
        <v>-0.504</v>
      </c>
      <c r="H914" s="34"/>
      <c r="I914" s="142"/>
    </row>
    <row r="915" spans="1:9">
      <c r="A915" s="14"/>
      <c r="B915" s="114"/>
      <c r="C915" s="97">
        <v>1</v>
      </c>
      <c r="D915" s="106">
        <v>3.55</v>
      </c>
      <c r="E915" s="104">
        <v>0.23</v>
      </c>
      <c r="F915" s="105">
        <v>2.8</v>
      </c>
      <c r="G915" s="104">
        <f t="shared" si="73"/>
        <v>2.2862</v>
      </c>
      <c r="H915" s="34"/>
      <c r="I915" s="142"/>
    </row>
    <row r="916" spans="1:9">
      <c r="A916" s="14"/>
      <c r="B916" s="114"/>
      <c r="C916" s="97">
        <v>1</v>
      </c>
      <c r="D916" s="106">
        <v>8.02</v>
      </c>
      <c r="E916" s="104">
        <v>0.23</v>
      </c>
      <c r="F916" s="105">
        <v>2.8</v>
      </c>
      <c r="G916" s="104">
        <f t="shared" si="73"/>
        <v>5.1648800000000001</v>
      </c>
      <c r="H916" s="34"/>
      <c r="I916" s="142"/>
    </row>
    <row r="917" spans="1:9">
      <c r="A917" s="14"/>
      <c r="B917" s="1"/>
      <c r="C917" s="97">
        <v>-1</v>
      </c>
      <c r="D917" s="106">
        <v>0.3</v>
      </c>
      <c r="E917" s="104">
        <v>0.6</v>
      </c>
      <c r="F917" s="105">
        <v>2.8</v>
      </c>
      <c r="G917" s="104">
        <f t="shared" si="73"/>
        <v>-0.504</v>
      </c>
      <c r="H917" s="48"/>
      <c r="I917" s="142"/>
    </row>
    <row r="918" spans="1:9">
      <c r="A918" s="14"/>
      <c r="C918" s="97">
        <v>1</v>
      </c>
      <c r="D918" s="106">
        <v>4.0839999999999996</v>
      </c>
      <c r="E918" s="104">
        <v>0.23</v>
      </c>
      <c r="F918" s="105">
        <v>2.8</v>
      </c>
      <c r="G918" s="104">
        <f t="shared" si="73"/>
        <v>2.6300959999999995</v>
      </c>
      <c r="H918" s="89"/>
      <c r="I918" s="142"/>
    </row>
    <row r="919" spans="1:9">
      <c r="A919" s="14"/>
      <c r="C919" s="97">
        <v>1</v>
      </c>
      <c r="D919" s="106">
        <v>4.1100000000000003</v>
      </c>
      <c r="E919" s="104">
        <v>0.23</v>
      </c>
      <c r="F919" s="105">
        <v>2.8</v>
      </c>
      <c r="G919" s="104">
        <f t="shared" si="73"/>
        <v>2.6468400000000001</v>
      </c>
      <c r="H919" s="89"/>
      <c r="I919" s="142"/>
    </row>
    <row r="920" spans="1:9">
      <c r="A920" s="14"/>
      <c r="C920" s="97">
        <v>-1</v>
      </c>
      <c r="D920" s="106">
        <v>0.3</v>
      </c>
      <c r="E920" s="104">
        <v>0.3</v>
      </c>
      <c r="F920" s="105">
        <v>2.8</v>
      </c>
      <c r="G920" s="104">
        <f t="shared" si="73"/>
        <v>-0.252</v>
      </c>
      <c r="H920" s="89"/>
      <c r="I920" s="142"/>
    </row>
    <row r="921" spans="1:9">
      <c r="A921" s="14"/>
      <c r="C921" s="97">
        <v>2</v>
      </c>
      <c r="D921" s="106">
        <v>20.7</v>
      </c>
      <c r="E921" s="104">
        <v>0.12</v>
      </c>
      <c r="F921" s="105">
        <v>2.8</v>
      </c>
      <c r="G921" s="104">
        <f t="shared" si="73"/>
        <v>13.910399999999999</v>
      </c>
      <c r="H921" s="89"/>
      <c r="I921" s="142"/>
    </row>
    <row r="922" spans="1:9">
      <c r="A922" s="14"/>
      <c r="C922" s="97">
        <v>6</v>
      </c>
      <c r="D922" s="106">
        <v>3.9689999999999999</v>
      </c>
      <c r="E922" s="104">
        <v>0.12</v>
      </c>
      <c r="F922" s="105">
        <v>2.8</v>
      </c>
      <c r="G922" s="104">
        <f t="shared" si="73"/>
        <v>8.0015039999999988</v>
      </c>
      <c r="H922" s="89"/>
      <c r="I922" s="142"/>
    </row>
    <row r="923" spans="1:9">
      <c r="A923" s="14"/>
      <c r="C923" s="97">
        <v>6</v>
      </c>
      <c r="D923" s="106">
        <v>4.2949999999999999</v>
      </c>
      <c r="E923" s="104">
        <v>0.12</v>
      </c>
      <c r="F923" s="105">
        <v>2.8</v>
      </c>
      <c r="G923" s="104">
        <f t="shared" si="73"/>
        <v>8.6587199999999989</v>
      </c>
      <c r="H923" s="89"/>
      <c r="I923" s="142"/>
    </row>
    <row r="924" spans="1:9">
      <c r="A924" s="14"/>
      <c r="C924" s="32">
        <v>1</v>
      </c>
      <c r="D924" s="33">
        <v>8.02</v>
      </c>
      <c r="E924" s="33">
        <v>0.23</v>
      </c>
      <c r="F924" s="105">
        <v>2.8</v>
      </c>
      <c r="G924" s="104">
        <f t="shared" si="73"/>
        <v>5.1648800000000001</v>
      </c>
      <c r="H924" s="89"/>
      <c r="I924" s="142"/>
    </row>
    <row r="925" spans="1:9">
      <c r="A925" s="14"/>
      <c r="C925" s="32">
        <v>1</v>
      </c>
      <c r="D925" s="33">
        <v>5.1449999999999996</v>
      </c>
      <c r="E925" s="33">
        <v>0.23</v>
      </c>
      <c r="F925" s="105">
        <v>2.8</v>
      </c>
      <c r="G925" s="104">
        <f t="shared" si="73"/>
        <v>3.3133799999999995</v>
      </c>
      <c r="H925" s="89"/>
      <c r="I925" s="142"/>
    </row>
    <row r="926" spans="1:9">
      <c r="A926" s="14"/>
      <c r="C926" s="32">
        <v>1</v>
      </c>
      <c r="D926" s="33">
        <v>4.125</v>
      </c>
      <c r="E926" s="33">
        <v>0.23</v>
      </c>
      <c r="F926" s="105">
        <v>2.8</v>
      </c>
      <c r="G926" s="104">
        <f t="shared" si="73"/>
        <v>2.6565000000000003</v>
      </c>
      <c r="H926" s="89"/>
      <c r="I926" s="142"/>
    </row>
    <row r="927" spans="1:9">
      <c r="A927" s="14"/>
      <c r="C927" s="32">
        <v>-2</v>
      </c>
      <c r="D927" s="33">
        <v>0.3</v>
      </c>
      <c r="E927" s="33">
        <v>0.45</v>
      </c>
      <c r="F927" s="105">
        <v>2.8</v>
      </c>
      <c r="G927" s="104">
        <f t="shared" si="73"/>
        <v>-0.75600000000000001</v>
      </c>
      <c r="H927" s="89"/>
      <c r="I927" s="142"/>
    </row>
    <row r="928" spans="1:9">
      <c r="A928" s="14"/>
      <c r="C928" s="32">
        <v>1</v>
      </c>
      <c r="D928" s="33">
        <v>7.7</v>
      </c>
      <c r="E928" s="33">
        <v>0.23</v>
      </c>
      <c r="F928" s="105">
        <v>2.8</v>
      </c>
      <c r="G928" s="104">
        <f t="shared" si="73"/>
        <v>4.9588000000000001</v>
      </c>
      <c r="H928" s="89"/>
      <c r="I928" s="142"/>
    </row>
    <row r="929" spans="1:9">
      <c r="A929" s="14"/>
      <c r="C929" s="32">
        <v>-2</v>
      </c>
      <c r="D929" s="33">
        <v>0.3</v>
      </c>
      <c r="E929" s="33">
        <v>0.45</v>
      </c>
      <c r="F929" s="105">
        <v>2.8</v>
      </c>
      <c r="G929" s="92">
        <f t="shared" si="73"/>
        <v>-0.75600000000000001</v>
      </c>
      <c r="H929" s="89"/>
      <c r="I929" s="142"/>
    </row>
    <row r="930" spans="1:9">
      <c r="A930" s="14"/>
      <c r="C930" s="32">
        <v>2</v>
      </c>
      <c r="D930" s="33">
        <v>1.7270000000000001</v>
      </c>
      <c r="E930" s="33">
        <v>0.23</v>
      </c>
      <c r="F930" s="105">
        <v>2.8</v>
      </c>
      <c r="G930" s="92">
        <f t="shared" si="73"/>
        <v>2.2243760000000004</v>
      </c>
      <c r="H930" s="89"/>
      <c r="I930" s="142"/>
    </row>
    <row r="931" spans="1:9">
      <c r="A931" s="14"/>
      <c r="C931" s="32">
        <v>3</v>
      </c>
      <c r="D931" s="33">
        <v>1.2</v>
      </c>
      <c r="E931" s="33">
        <v>0.23</v>
      </c>
      <c r="F931" s="105">
        <v>2.8</v>
      </c>
      <c r="G931" s="92">
        <f t="shared" si="73"/>
        <v>2.3183999999999996</v>
      </c>
      <c r="H931" s="89"/>
      <c r="I931" s="142"/>
    </row>
    <row r="932" spans="1:9">
      <c r="A932" s="14"/>
      <c r="C932" s="32">
        <v>1</v>
      </c>
      <c r="D932" s="33">
        <v>7.95</v>
      </c>
      <c r="E932" s="33">
        <v>0.23</v>
      </c>
      <c r="F932" s="105">
        <v>2.8</v>
      </c>
      <c r="G932" s="92">
        <f t="shared" si="73"/>
        <v>5.1197999999999997</v>
      </c>
      <c r="H932" s="89"/>
      <c r="I932" s="142"/>
    </row>
    <row r="933" spans="1:9">
      <c r="A933" s="14"/>
      <c r="C933" s="32">
        <v>-1</v>
      </c>
      <c r="D933" s="33">
        <v>0.3</v>
      </c>
      <c r="E933" s="33">
        <v>0.45</v>
      </c>
      <c r="F933" s="105">
        <v>2.8</v>
      </c>
      <c r="G933" s="92">
        <f t="shared" si="73"/>
        <v>-0.378</v>
      </c>
      <c r="H933" s="89"/>
      <c r="I933" s="142"/>
    </row>
    <row r="934" spans="1:9">
      <c r="A934" s="14"/>
      <c r="C934" s="32">
        <v>1</v>
      </c>
      <c r="D934" s="33">
        <v>5.9450000000000003</v>
      </c>
      <c r="E934" s="33">
        <v>0.23</v>
      </c>
      <c r="F934" s="105">
        <v>2.8</v>
      </c>
      <c r="G934" s="92">
        <f t="shared" si="73"/>
        <v>3.8285800000000001</v>
      </c>
      <c r="H934" s="89"/>
      <c r="I934" s="142"/>
    </row>
    <row r="935" spans="1:9">
      <c r="A935" s="14"/>
      <c r="C935" s="32">
        <v>-2</v>
      </c>
      <c r="D935" s="33">
        <v>0.3</v>
      </c>
      <c r="E935" s="33">
        <v>0.45</v>
      </c>
      <c r="F935" s="105">
        <v>2.8</v>
      </c>
      <c r="G935" s="92">
        <f t="shared" si="73"/>
        <v>-0.75600000000000001</v>
      </c>
      <c r="H935" s="89"/>
      <c r="I935" s="142"/>
    </row>
    <row r="936" spans="1:9">
      <c r="A936" s="14"/>
      <c r="C936" s="32">
        <v>1</v>
      </c>
      <c r="D936" s="33">
        <v>3.1469999999999998</v>
      </c>
      <c r="E936" s="33">
        <v>0.12</v>
      </c>
      <c r="F936" s="105">
        <v>2.8</v>
      </c>
      <c r="G936" s="92">
        <f t="shared" si="73"/>
        <v>1.0573919999999999</v>
      </c>
      <c r="H936" s="89"/>
      <c r="I936" s="142"/>
    </row>
    <row r="937" spans="1:9">
      <c r="A937" s="14"/>
      <c r="C937" s="32">
        <v>1</v>
      </c>
      <c r="D937" s="33">
        <v>4.0801999999999996</v>
      </c>
      <c r="E937" s="33">
        <v>0.12</v>
      </c>
      <c r="F937" s="105">
        <v>2.8</v>
      </c>
      <c r="G937" s="92">
        <f t="shared" si="73"/>
        <v>1.3709471999999998</v>
      </c>
      <c r="H937" s="89"/>
      <c r="I937" s="142"/>
    </row>
    <row r="938" spans="1:9">
      <c r="A938" s="14"/>
      <c r="C938" s="32">
        <v>6</v>
      </c>
      <c r="D938" s="33">
        <v>1.05</v>
      </c>
      <c r="E938" s="33">
        <v>0.12</v>
      </c>
      <c r="F938" s="105">
        <v>2.8</v>
      </c>
      <c r="G938" s="92">
        <f t="shared" si="73"/>
        <v>2.1168</v>
      </c>
      <c r="H938" s="89"/>
      <c r="I938" s="142"/>
    </row>
    <row r="939" spans="1:9">
      <c r="A939" s="14"/>
      <c r="C939" s="32">
        <v>1</v>
      </c>
      <c r="D939" s="33">
        <v>10.5</v>
      </c>
      <c r="E939" s="33">
        <v>0.23</v>
      </c>
      <c r="F939" s="105">
        <v>2.8</v>
      </c>
      <c r="G939" s="92">
        <f t="shared" si="73"/>
        <v>6.7619999999999996</v>
      </c>
      <c r="H939" s="89"/>
      <c r="I939" s="142"/>
    </row>
    <row r="940" spans="1:9">
      <c r="A940" s="14"/>
      <c r="C940" s="32">
        <v>-3</v>
      </c>
      <c r="D940" s="33">
        <v>0.3</v>
      </c>
      <c r="E940" s="33">
        <v>0.45</v>
      </c>
      <c r="F940" s="105">
        <v>2.8</v>
      </c>
      <c r="G940" s="92">
        <f t="shared" si="73"/>
        <v>-1.1339999999999999</v>
      </c>
      <c r="H940" s="89"/>
      <c r="I940" s="142"/>
    </row>
    <row r="941" spans="1:9">
      <c r="A941" s="14"/>
      <c r="C941" s="32">
        <v>1</v>
      </c>
      <c r="D941" s="33">
        <v>7.875</v>
      </c>
      <c r="E941" s="33">
        <v>0.23</v>
      </c>
      <c r="F941" s="105">
        <v>2.8</v>
      </c>
      <c r="G941" s="92">
        <f t="shared" si="73"/>
        <v>5.0714999999999995</v>
      </c>
      <c r="H941" s="89"/>
      <c r="I941" s="142"/>
    </row>
    <row r="942" spans="1:9">
      <c r="A942" s="14"/>
      <c r="C942" s="32">
        <v>-2</v>
      </c>
      <c r="D942" s="33">
        <v>0.3</v>
      </c>
      <c r="E942" s="33">
        <v>0.45</v>
      </c>
      <c r="F942" s="105">
        <v>2.8</v>
      </c>
      <c r="G942" s="92">
        <f t="shared" si="73"/>
        <v>-0.75600000000000001</v>
      </c>
      <c r="H942" s="89"/>
      <c r="I942" s="142"/>
    </row>
    <row r="943" spans="1:9">
      <c r="A943" s="14"/>
      <c r="C943" s="32">
        <v>1</v>
      </c>
      <c r="D943" s="33">
        <v>3.6</v>
      </c>
      <c r="E943" s="33">
        <v>0.23</v>
      </c>
      <c r="F943" s="105">
        <v>2.8</v>
      </c>
      <c r="G943" s="92">
        <f t="shared" si="73"/>
        <v>2.3184</v>
      </c>
      <c r="H943" s="89"/>
      <c r="I943" s="142"/>
    </row>
    <row r="944" spans="1:9">
      <c r="A944" s="14"/>
      <c r="C944" s="32">
        <v>1</v>
      </c>
      <c r="D944" s="33">
        <v>2.69</v>
      </c>
      <c r="E944" s="33">
        <v>0.23</v>
      </c>
      <c r="F944" s="105">
        <v>2.8</v>
      </c>
      <c r="G944" s="92">
        <f t="shared" si="73"/>
        <v>1.7323599999999999</v>
      </c>
      <c r="H944" s="89"/>
      <c r="I944" s="142"/>
    </row>
    <row r="945" spans="1:9">
      <c r="A945" s="14"/>
      <c r="C945" s="32">
        <v>1</v>
      </c>
      <c r="D945" s="33">
        <v>2.5760000000000001</v>
      </c>
      <c r="E945" s="33">
        <v>0.23</v>
      </c>
      <c r="F945" s="105">
        <v>2.8</v>
      </c>
      <c r="G945" s="92">
        <f t="shared" si="73"/>
        <v>1.658944</v>
      </c>
      <c r="H945" s="89"/>
      <c r="I945" s="142"/>
    </row>
    <row r="946" spans="1:9">
      <c r="A946" s="14"/>
      <c r="C946" s="32">
        <v>1</v>
      </c>
      <c r="D946" s="33">
        <v>3.9950000000000001</v>
      </c>
      <c r="E946" s="33">
        <v>0.23</v>
      </c>
      <c r="F946" s="105">
        <v>2.8</v>
      </c>
      <c r="G946" s="92">
        <f t="shared" si="73"/>
        <v>2.5727799999999998</v>
      </c>
      <c r="H946" s="89"/>
      <c r="I946" s="142"/>
    </row>
    <row r="947" spans="1:9">
      <c r="A947" s="14"/>
      <c r="C947" s="32">
        <v>1</v>
      </c>
      <c r="D947" s="33">
        <v>4.05</v>
      </c>
      <c r="E947" s="33">
        <v>0.23</v>
      </c>
      <c r="F947" s="105">
        <v>2.8</v>
      </c>
      <c r="G947" s="92">
        <f t="shared" si="73"/>
        <v>2.6081999999999996</v>
      </c>
      <c r="H947" s="89"/>
      <c r="I947" s="142"/>
    </row>
    <row r="948" spans="1:9">
      <c r="A948" s="14"/>
      <c r="C948" s="32">
        <v>1</v>
      </c>
      <c r="D948" s="33">
        <v>3.55</v>
      </c>
      <c r="E948" s="33">
        <v>0.23</v>
      </c>
      <c r="F948" s="105">
        <v>2.8</v>
      </c>
      <c r="G948" s="92">
        <f t="shared" si="73"/>
        <v>2.2862</v>
      </c>
      <c r="H948" s="89"/>
      <c r="I948" s="142"/>
    </row>
    <row r="949" spans="1:9">
      <c r="A949" s="14"/>
      <c r="C949" s="32">
        <v>1</v>
      </c>
      <c r="D949" s="33">
        <v>8</v>
      </c>
      <c r="E949" s="33">
        <v>0.23</v>
      </c>
      <c r="F949" s="105">
        <v>2.8</v>
      </c>
      <c r="G949" s="92">
        <f t="shared" si="73"/>
        <v>5.1520000000000001</v>
      </c>
      <c r="H949" s="89"/>
      <c r="I949" s="142"/>
    </row>
    <row r="950" spans="1:9">
      <c r="A950" s="14"/>
      <c r="C950" s="32">
        <v>1</v>
      </c>
      <c r="D950" s="33">
        <v>3.55</v>
      </c>
      <c r="E950" s="33">
        <v>0.23</v>
      </c>
      <c r="F950" s="105">
        <v>2.8</v>
      </c>
      <c r="G950" s="92">
        <f t="shared" si="73"/>
        <v>2.2862</v>
      </c>
      <c r="H950" s="89"/>
      <c r="I950" s="142"/>
    </row>
    <row r="951" spans="1:9">
      <c r="A951" s="14"/>
      <c r="C951" s="32">
        <v>1</v>
      </c>
      <c r="D951" s="33">
        <v>4.05</v>
      </c>
      <c r="E951" s="33">
        <v>0.23</v>
      </c>
      <c r="F951" s="105">
        <v>2.8</v>
      </c>
      <c r="G951" s="92">
        <f t="shared" si="73"/>
        <v>2.6081999999999996</v>
      </c>
      <c r="H951" s="89"/>
      <c r="I951" s="142"/>
    </row>
    <row r="952" spans="1:9">
      <c r="A952" s="14"/>
      <c r="C952" s="32">
        <v>1</v>
      </c>
      <c r="D952" s="33">
        <v>10.55</v>
      </c>
      <c r="E952" s="33">
        <v>0.23</v>
      </c>
      <c r="F952" s="105">
        <v>2.8</v>
      </c>
      <c r="G952" s="92">
        <f t="shared" si="73"/>
        <v>6.7942000000000009</v>
      </c>
      <c r="H952" s="89"/>
      <c r="I952" s="142"/>
    </row>
    <row r="953" spans="1:9">
      <c r="A953" s="14"/>
      <c r="C953" s="32">
        <v>-3</v>
      </c>
      <c r="D953" s="33">
        <v>0.3</v>
      </c>
      <c r="E953" s="33">
        <v>0.45</v>
      </c>
      <c r="F953" s="105">
        <v>2.8</v>
      </c>
      <c r="G953" s="92">
        <f t="shared" si="73"/>
        <v>-1.1339999999999999</v>
      </c>
      <c r="H953" s="89"/>
      <c r="I953" s="142"/>
    </row>
    <row r="954" spans="1:9">
      <c r="A954" s="14"/>
      <c r="C954" s="32">
        <v>1</v>
      </c>
      <c r="D954" s="33">
        <v>10.505000000000001</v>
      </c>
      <c r="E954" s="33">
        <v>0.23</v>
      </c>
      <c r="F954" s="105">
        <v>2.8</v>
      </c>
      <c r="G954" s="92">
        <f t="shared" si="73"/>
        <v>6.7652200000000011</v>
      </c>
      <c r="H954" s="89"/>
      <c r="I954" s="142"/>
    </row>
    <row r="955" spans="1:9">
      <c r="A955" s="14"/>
      <c r="C955" s="32">
        <v>1</v>
      </c>
      <c r="D955" s="33">
        <v>9.9600000000000009</v>
      </c>
      <c r="E955" s="33">
        <v>0.23</v>
      </c>
      <c r="F955" s="105">
        <v>2.8</v>
      </c>
      <c r="G955" s="92">
        <f t="shared" si="73"/>
        <v>6.4142400000000004</v>
      </c>
      <c r="H955" s="89"/>
      <c r="I955" s="142"/>
    </row>
    <row r="956" spans="1:9">
      <c r="A956" s="14"/>
      <c r="C956" s="32">
        <v>-1</v>
      </c>
      <c r="D956" s="33">
        <v>1.466</v>
      </c>
      <c r="E956" s="33">
        <v>0.23</v>
      </c>
      <c r="F956" s="105">
        <v>2.8</v>
      </c>
      <c r="G956" s="92">
        <f t="shared" si="73"/>
        <v>-0.94410400000000005</v>
      </c>
      <c r="H956" s="89"/>
      <c r="I956" s="142"/>
    </row>
    <row r="957" spans="1:9">
      <c r="A957" s="14"/>
      <c r="C957" s="32">
        <v>1</v>
      </c>
      <c r="D957" s="33">
        <v>4.1150000000000002</v>
      </c>
      <c r="E957" s="33">
        <v>0.23</v>
      </c>
      <c r="F957" s="105">
        <v>2.8</v>
      </c>
      <c r="G957" s="92">
        <f t="shared" si="73"/>
        <v>2.6500600000000003</v>
      </c>
      <c r="H957" s="89"/>
      <c r="I957" s="142"/>
    </row>
    <row r="958" spans="1:9">
      <c r="A958" s="14"/>
      <c r="C958" s="32">
        <v>1</v>
      </c>
      <c r="D958" s="33">
        <v>15.25</v>
      </c>
      <c r="E958" s="33">
        <v>0.23</v>
      </c>
      <c r="F958" s="105">
        <v>2.8</v>
      </c>
      <c r="G958" s="92">
        <f t="shared" si="73"/>
        <v>9.8209999999999997</v>
      </c>
      <c r="H958" s="89"/>
      <c r="I958" s="142"/>
    </row>
    <row r="959" spans="1:9">
      <c r="A959" s="14"/>
      <c r="C959" s="32">
        <v>-3</v>
      </c>
      <c r="D959" s="33">
        <v>0.3</v>
      </c>
      <c r="E959" s="33">
        <v>0.45</v>
      </c>
      <c r="F959" s="105">
        <v>2.8</v>
      </c>
      <c r="G959" s="92">
        <f t="shared" si="73"/>
        <v>-1.1339999999999999</v>
      </c>
      <c r="H959" s="89"/>
      <c r="I959" s="142"/>
    </row>
    <row r="960" spans="1:9">
      <c r="A960" s="14"/>
      <c r="C960" s="32">
        <v>1</v>
      </c>
      <c r="D960" s="33">
        <v>2.8849999999999998</v>
      </c>
      <c r="E960" s="33">
        <v>0.23</v>
      </c>
      <c r="F960" s="105">
        <v>2.8</v>
      </c>
      <c r="G960" s="92">
        <f t="shared" ref="G960:G971" si="74">PRODUCT(C960:F960)</f>
        <v>1.8579399999999997</v>
      </c>
      <c r="H960" s="89"/>
      <c r="I960" s="142"/>
    </row>
    <row r="961" spans="1:9">
      <c r="A961" s="14"/>
      <c r="C961" s="32">
        <v>1</v>
      </c>
      <c r="D961" s="33">
        <v>3.97</v>
      </c>
      <c r="E961" s="33">
        <v>0.23</v>
      </c>
      <c r="F961" s="105">
        <v>2.8</v>
      </c>
      <c r="G961" s="92">
        <f t="shared" si="74"/>
        <v>2.5566800000000001</v>
      </c>
      <c r="H961" s="89"/>
      <c r="I961" s="142"/>
    </row>
    <row r="962" spans="1:9">
      <c r="A962" s="14"/>
      <c r="C962" s="32">
        <v>1</v>
      </c>
      <c r="D962" s="33">
        <v>2.85</v>
      </c>
      <c r="E962" s="33">
        <v>0.23</v>
      </c>
      <c r="F962" s="105">
        <v>2.8</v>
      </c>
      <c r="G962" s="92">
        <f t="shared" si="74"/>
        <v>1.8354000000000001</v>
      </c>
      <c r="H962" s="89"/>
      <c r="I962" s="142"/>
    </row>
    <row r="963" spans="1:9">
      <c r="A963" s="14"/>
      <c r="C963" s="32">
        <v>1</v>
      </c>
      <c r="D963" s="33">
        <v>7.8570000000000002</v>
      </c>
      <c r="E963" s="33">
        <v>0.23</v>
      </c>
      <c r="F963" s="105">
        <v>2.8</v>
      </c>
      <c r="G963" s="92">
        <f t="shared" si="74"/>
        <v>5.0599080000000001</v>
      </c>
      <c r="H963" s="89"/>
      <c r="I963" s="142"/>
    </row>
    <row r="964" spans="1:9">
      <c r="A964" s="14"/>
      <c r="C964" s="32">
        <v>-2</v>
      </c>
      <c r="D964" s="33">
        <v>0.3</v>
      </c>
      <c r="E964" s="33">
        <v>0.45</v>
      </c>
      <c r="F964" s="105">
        <v>2.8</v>
      </c>
      <c r="G964" s="92">
        <f t="shared" si="74"/>
        <v>-0.75600000000000001</v>
      </c>
      <c r="H964" s="89"/>
      <c r="I964" s="142"/>
    </row>
    <row r="965" spans="1:9">
      <c r="A965" s="14"/>
      <c r="C965" s="32">
        <v>1</v>
      </c>
      <c r="D965" s="33">
        <v>12.74</v>
      </c>
      <c r="E965" s="33">
        <v>0.23</v>
      </c>
      <c r="F965" s="105">
        <v>2.8</v>
      </c>
      <c r="G965" s="92">
        <f t="shared" si="74"/>
        <v>8.2045600000000007</v>
      </c>
      <c r="H965" s="89"/>
      <c r="I965" s="142"/>
    </row>
    <row r="966" spans="1:9">
      <c r="A966" s="14"/>
      <c r="C966" s="32">
        <v>-3</v>
      </c>
      <c r="D966" s="33">
        <v>0.3</v>
      </c>
      <c r="E966" s="33">
        <v>0.3</v>
      </c>
      <c r="F966" s="105">
        <v>2.8</v>
      </c>
      <c r="G966" s="92">
        <f t="shared" si="74"/>
        <v>-0.75599999999999989</v>
      </c>
      <c r="H966" s="89"/>
      <c r="I966" s="142"/>
    </row>
    <row r="967" spans="1:9">
      <c r="A967" s="14"/>
      <c r="C967" s="32">
        <v>5</v>
      </c>
      <c r="D967" s="33">
        <v>0.52</v>
      </c>
      <c r="E967" s="33">
        <v>0.23</v>
      </c>
      <c r="F967" s="105">
        <v>2.8</v>
      </c>
      <c r="G967" s="92">
        <f t="shared" si="74"/>
        <v>1.6744000000000001</v>
      </c>
      <c r="H967" s="89"/>
      <c r="I967" s="142"/>
    </row>
    <row r="968" spans="1:9">
      <c r="A968" s="14"/>
      <c r="C968" s="32">
        <v>1</v>
      </c>
      <c r="D968" s="33">
        <v>1.125</v>
      </c>
      <c r="E968" s="33">
        <v>0.23</v>
      </c>
      <c r="F968" s="105">
        <v>2.8</v>
      </c>
      <c r="G968" s="92">
        <f t="shared" si="74"/>
        <v>0.72450000000000003</v>
      </c>
      <c r="H968" s="89"/>
      <c r="I968" s="142"/>
    </row>
    <row r="969" spans="1:9">
      <c r="A969" s="14"/>
      <c r="C969" s="32">
        <v>1</v>
      </c>
      <c r="D969" s="33">
        <v>8.4390000000000001</v>
      </c>
      <c r="E969" s="33">
        <v>0.23</v>
      </c>
      <c r="F969" s="105">
        <v>2.8</v>
      </c>
      <c r="G969" s="92">
        <f t="shared" si="74"/>
        <v>5.4347159999999999</v>
      </c>
      <c r="H969" s="89"/>
      <c r="I969" s="142"/>
    </row>
    <row r="970" spans="1:9">
      <c r="A970" s="14"/>
      <c r="C970" s="32">
        <v>1</v>
      </c>
      <c r="D970" s="33">
        <v>3.085</v>
      </c>
      <c r="E970" s="33">
        <v>0.23</v>
      </c>
      <c r="F970" s="105">
        <v>2.8</v>
      </c>
      <c r="G970" s="92">
        <f t="shared" si="74"/>
        <v>1.98674</v>
      </c>
      <c r="H970" s="89"/>
      <c r="I970" s="142"/>
    </row>
    <row r="971" spans="1:9">
      <c r="A971" s="14"/>
      <c r="C971" s="32">
        <v>1</v>
      </c>
      <c r="D971" s="33">
        <v>2.427</v>
      </c>
      <c r="E971" s="33">
        <v>0.23</v>
      </c>
      <c r="F971" s="105">
        <v>2.8</v>
      </c>
      <c r="G971" s="92">
        <f t="shared" si="74"/>
        <v>1.5629879999999998</v>
      </c>
      <c r="H971" s="89"/>
      <c r="I971" s="142"/>
    </row>
    <row r="972" spans="1:9">
      <c r="A972" s="14"/>
      <c r="G972" s="35"/>
      <c r="H972" s="89"/>
      <c r="I972" s="142"/>
    </row>
    <row r="973" spans="1:9">
      <c r="A973" s="14"/>
      <c r="C973" s="32">
        <v>1</v>
      </c>
      <c r="D973" s="33">
        <v>4.4749999999999996</v>
      </c>
      <c r="E973" s="33">
        <v>0.23</v>
      </c>
      <c r="F973" s="105">
        <v>2.8</v>
      </c>
      <c r="G973" s="92">
        <f t="shared" ref="G973:G1022" si="75">PRODUCT(C973:F973)</f>
        <v>2.8818999999999999</v>
      </c>
      <c r="H973" s="89"/>
      <c r="I973" s="142"/>
    </row>
    <row r="974" spans="1:9">
      <c r="A974" s="14"/>
      <c r="C974" s="32">
        <v>2</v>
      </c>
      <c r="D974" s="33">
        <v>4.2</v>
      </c>
      <c r="E974" s="104">
        <v>0.23</v>
      </c>
      <c r="F974" s="105">
        <v>2.8</v>
      </c>
      <c r="G974" s="92">
        <f t="shared" si="75"/>
        <v>5.4096000000000002</v>
      </c>
      <c r="H974" s="89"/>
      <c r="I974" s="142"/>
    </row>
    <row r="975" spans="1:9">
      <c r="A975" s="14"/>
      <c r="C975" s="32">
        <v>1</v>
      </c>
      <c r="D975" s="33">
        <v>4.4749999999999996</v>
      </c>
      <c r="E975" s="33">
        <v>0.23</v>
      </c>
      <c r="F975" s="105">
        <v>2.8</v>
      </c>
      <c r="G975" s="92">
        <f t="shared" si="75"/>
        <v>2.8818999999999999</v>
      </c>
      <c r="H975" s="89"/>
      <c r="I975" s="142"/>
    </row>
    <row r="976" spans="1:9">
      <c r="A976" s="14"/>
      <c r="C976" s="32">
        <v>1</v>
      </c>
      <c r="D976" s="33">
        <v>4.3949999999999996</v>
      </c>
      <c r="E976" s="33">
        <v>0.23</v>
      </c>
      <c r="F976" s="105">
        <v>2.8</v>
      </c>
      <c r="G976" s="92">
        <f t="shared" si="75"/>
        <v>2.8303799999999999</v>
      </c>
      <c r="H976" s="89"/>
      <c r="I976" s="142"/>
    </row>
    <row r="977" spans="1:9">
      <c r="A977" s="14"/>
      <c r="C977" s="32">
        <v>1</v>
      </c>
      <c r="D977" s="33">
        <v>6.15</v>
      </c>
      <c r="E977" s="33">
        <v>0.23</v>
      </c>
      <c r="F977" s="105">
        <v>2.8</v>
      </c>
      <c r="G977" s="92">
        <f t="shared" si="75"/>
        <v>3.9605999999999999</v>
      </c>
      <c r="H977" s="89"/>
      <c r="I977" s="142"/>
    </row>
    <row r="978" spans="1:9">
      <c r="A978" s="14"/>
      <c r="C978" s="32">
        <v>1</v>
      </c>
      <c r="D978" s="33">
        <v>21.55</v>
      </c>
      <c r="E978" s="33">
        <v>0.23</v>
      </c>
      <c r="F978" s="105">
        <v>2.8</v>
      </c>
      <c r="G978" s="92">
        <f t="shared" si="75"/>
        <v>13.8782</v>
      </c>
      <c r="H978" s="89"/>
      <c r="I978" s="142"/>
    </row>
    <row r="979" spans="1:9">
      <c r="A979" s="14"/>
      <c r="C979" s="32">
        <v>-7</v>
      </c>
      <c r="D979" s="33">
        <v>0.3</v>
      </c>
      <c r="E979" s="33">
        <v>0.3</v>
      </c>
      <c r="F979" s="105">
        <v>2.8</v>
      </c>
      <c r="G979" s="92">
        <f t="shared" si="75"/>
        <v>-1.7639999999999998</v>
      </c>
      <c r="H979" s="89"/>
      <c r="I979" s="142"/>
    </row>
    <row r="980" spans="1:9">
      <c r="A980" s="14"/>
      <c r="C980" s="32">
        <v>2</v>
      </c>
      <c r="D980" s="33">
        <v>2.33</v>
      </c>
      <c r="E980" s="33">
        <v>0.23</v>
      </c>
      <c r="F980" s="105">
        <v>2.8</v>
      </c>
      <c r="G980" s="92">
        <f t="shared" si="75"/>
        <v>3.0010400000000002</v>
      </c>
      <c r="H980" s="89"/>
      <c r="I980" s="142"/>
    </row>
    <row r="981" spans="1:9">
      <c r="A981" s="14"/>
      <c r="C981" s="32">
        <v>1</v>
      </c>
      <c r="D981" s="33">
        <v>4.55</v>
      </c>
      <c r="E981" s="33">
        <v>0.23</v>
      </c>
      <c r="F981" s="105">
        <v>2.8</v>
      </c>
      <c r="G981" s="92">
        <f t="shared" si="75"/>
        <v>2.9301999999999997</v>
      </c>
      <c r="H981" s="89"/>
      <c r="I981" s="142"/>
    </row>
    <row r="982" spans="1:9">
      <c r="A982" s="14"/>
      <c r="C982" s="32">
        <v>1</v>
      </c>
      <c r="D982" s="33">
        <v>8.1750000000000007</v>
      </c>
      <c r="E982" s="33">
        <v>0.23</v>
      </c>
      <c r="F982" s="105">
        <v>2.8</v>
      </c>
      <c r="G982" s="92">
        <f t="shared" si="75"/>
        <v>5.2647000000000004</v>
      </c>
      <c r="H982" s="89"/>
      <c r="I982" s="142"/>
    </row>
    <row r="983" spans="1:9">
      <c r="A983" s="14"/>
      <c r="C983" s="32">
        <v>-1</v>
      </c>
      <c r="D983" s="33">
        <v>0.3</v>
      </c>
      <c r="E983" s="33">
        <v>0.3</v>
      </c>
      <c r="F983" s="105">
        <v>2.8</v>
      </c>
      <c r="G983" s="92">
        <f t="shared" si="75"/>
        <v>-0.252</v>
      </c>
      <c r="H983" s="89"/>
      <c r="I983" s="142"/>
    </row>
    <row r="984" spans="1:9">
      <c r="A984" s="14"/>
      <c r="C984" s="32">
        <v>1</v>
      </c>
      <c r="D984" s="33">
        <v>10.55</v>
      </c>
      <c r="E984" s="33">
        <v>0.23</v>
      </c>
      <c r="F984" s="105">
        <v>2.8</v>
      </c>
      <c r="G984" s="92">
        <f t="shared" si="75"/>
        <v>6.7942000000000009</v>
      </c>
      <c r="H984" s="89"/>
      <c r="I984" s="142"/>
    </row>
    <row r="985" spans="1:9">
      <c r="A985" s="14"/>
      <c r="C985" s="32">
        <v>-1</v>
      </c>
      <c r="D985" s="33">
        <v>0.3</v>
      </c>
      <c r="E985" s="33">
        <v>0.3</v>
      </c>
      <c r="F985" s="105">
        <v>2.8</v>
      </c>
      <c r="G985" s="92">
        <f t="shared" si="75"/>
        <v>-0.252</v>
      </c>
      <c r="H985" s="89"/>
      <c r="I985" s="142"/>
    </row>
    <row r="986" spans="1:9">
      <c r="A986" s="14"/>
      <c r="C986" s="32">
        <v>3</v>
      </c>
      <c r="D986" s="33">
        <v>1.3</v>
      </c>
      <c r="E986" s="33">
        <v>0.23</v>
      </c>
      <c r="F986" s="105">
        <v>2.8</v>
      </c>
      <c r="G986" s="92">
        <f t="shared" si="75"/>
        <v>2.5116000000000001</v>
      </c>
      <c r="H986" s="89"/>
      <c r="I986" s="142"/>
    </row>
    <row r="987" spans="1:9">
      <c r="A987" s="14"/>
      <c r="C987" s="32">
        <v>1</v>
      </c>
      <c r="D987" s="33">
        <v>7.85</v>
      </c>
      <c r="E987" s="33">
        <v>0.23</v>
      </c>
      <c r="F987" s="105">
        <v>2.8</v>
      </c>
      <c r="G987" s="92">
        <f t="shared" si="75"/>
        <v>5.0553999999999997</v>
      </c>
      <c r="H987" s="89"/>
      <c r="I987" s="142"/>
    </row>
    <row r="988" spans="1:9">
      <c r="A988" s="14"/>
      <c r="C988" s="32">
        <v>-2</v>
      </c>
      <c r="D988" s="33">
        <v>0.3</v>
      </c>
      <c r="E988" s="33">
        <v>0.3</v>
      </c>
      <c r="F988" s="105">
        <v>2.8</v>
      </c>
      <c r="G988" s="92">
        <f t="shared" si="75"/>
        <v>-0.504</v>
      </c>
      <c r="H988" s="89"/>
      <c r="I988" s="142"/>
    </row>
    <row r="989" spans="1:9">
      <c r="A989" s="14"/>
      <c r="C989" s="32">
        <v>1</v>
      </c>
      <c r="D989" s="33">
        <v>1.427</v>
      </c>
      <c r="E989" s="33">
        <v>0.3</v>
      </c>
      <c r="F989" s="105">
        <v>2.8</v>
      </c>
      <c r="G989" s="92">
        <f t="shared" si="75"/>
        <v>1.19868</v>
      </c>
      <c r="H989" s="89"/>
      <c r="I989" s="142"/>
    </row>
    <row r="990" spans="1:9">
      <c r="A990" s="14"/>
      <c r="C990" s="32">
        <v>1</v>
      </c>
      <c r="D990" s="33">
        <v>9.1259999999999994</v>
      </c>
      <c r="E990" s="33">
        <v>0.23</v>
      </c>
      <c r="F990" s="105">
        <v>2.8</v>
      </c>
      <c r="G990" s="92">
        <f t="shared" si="75"/>
        <v>5.8771439999999995</v>
      </c>
      <c r="H990" s="89"/>
      <c r="I990" s="142"/>
    </row>
    <row r="991" spans="1:9">
      <c r="A991" s="14"/>
      <c r="C991" s="32">
        <v>1</v>
      </c>
      <c r="D991" s="33">
        <v>7.7</v>
      </c>
      <c r="E991" s="33">
        <v>0.23</v>
      </c>
      <c r="F991" s="105">
        <v>2.8</v>
      </c>
      <c r="G991" s="92">
        <f t="shared" si="75"/>
        <v>4.9588000000000001</v>
      </c>
      <c r="H991" s="89"/>
      <c r="I991" s="142"/>
    </row>
    <row r="992" spans="1:9">
      <c r="A992" s="14"/>
      <c r="C992" s="32">
        <v>1</v>
      </c>
      <c r="D992" s="33">
        <v>7.6269999999999998</v>
      </c>
      <c r="E992" s="33">
        <v>0.23</v>
      </c>
      <c r="F992" s="105">
        <v>2.8</v>
      </c>
      <c r="G992" s="92">
        <f t="shared" si="75"/>
        <v>4.9117879999999996</v>
      </c>
      <c r="H992" s="89"/>
      <c r="I992" s="142"/>
    </row>
    <row r="993" spans="1:9">
      <c r="A993" s="14"/>
      <c r="C993" s="32">
        <v>-1</v>
      </c>
      <c r="D993" s="33">
        <v>0.3</v>
      </c>
      <c r="E993" s="33">
        <v>0.3</v>
      </c>
      <c r="F993" s="105">
        <v>2.8</v>
      </c>
      <c r="G993" s="92">
        <f t="shared" si="75"/>
        <v>-0.252</v>
      </c>
      <c r="H993" s="89"/>
      <c r="I993" s="142"/>
    </row>
    <row r="994" spans="1:9">
      <c r="A994" s="14"/>
      <c r="C994" s="32">
        <v>1</v>
      </c>
      <c r="D994" s="33">
        <v>2.698</v>
      </c>
      <c r="E994" s="33">
        <v>0.23</v>
      </c>
      <c r="F994" s="105">
        <v>2.8</v>
      </c>
      <c r="G994" s="92">
        <f t="shared" si="75"/>
        <v>1.7375119999999999</v>
      </c>
      <c r="H994" s="89"/>
      <c r="I994" s="142"/>
    </row>
    <row r="995" spans="1:9">
      <c r="A995" s="14"/>
      <c r="C995" s="32">
        <v>-7</v>
      </c>
      <c r="D995" s="33">
        <v>0.3</v>
      </c>
      <c r="E995" s="33">
        <v>0.45</v>
      </c>
      <c r="F995" s="105">
        <v>2.8</v>
      </c>
      <c r="G995" s="92">
        <f t="shared" si="75"/>
        <v>-2.6459999999999999</v>
      </c>
      <c r="H995" s="89"/>
      <c r="I995" s="142"/>
    </row>
    <row r="996" spans="1:9">
      <c r="A996" s="14"/>
      <c r="C996" s="32">
        <v>1</v>
      </c>
      <c r="D996" s="33">
        <v>9.2270000000000003</v>
      </c>
      <c r="E996" s="33">
        <v>0.23</v>
      </c>
      <c r="F996" s="105">
        <v>2.8</v>
      </c>
      <c r="G996" s="92">
        <f t="shared" si="75"/>
        <v>5.9421880000000007</v>
      </c>
      <c r="H996" s="89"/>
      <c r="I996" s="142"/>
    </row>
    <row r="997" spans="1:9">
      <c r="A997" s="14"/>
      <c r="C997" s="32">
        <v>1</v>
      </c>
      <c r="D997" s="33">
        <v>2.97</v>
      </c>
      <c r="E997" s="33">
        <v>0.12</v>
      </c>
      <c r="F997" s="105">
        <v>2.8</v>
      </c>
      <c r="G997" s="92">
        <f t="shared" si="75"/>
        <v>0.99791999999999992</v>
      </c>
      <c r="H997" s="89"/>
      <c r="I997" s="142"/>
    </row>
    <row r="998" spans="1:9">
      <c r="A998" s="14"/>
      <c r="C998" s="32">
        <v>1</v>
      </c>
      <c r="D998" s="33">
        <v>4.2839999999999998</v>
      </c>
      <c r="E998" s="33">
        <v>0.12</v>
      </c>
      <c r="F998" s="105">
        <v>2.8</v>
      </c>
      <c r="G998" s="92">
        <f t="shared" si="75"/>
        <v>1.4394239999999998</v>
      </c>
      <c r="H998" s="89"/>
      <c r="I998" s="142"/>
    </row>
    <row r="999" spans="1:9">
      <c r="A999" s="14"/>
      <c r="C999" s="32">
        <v>1</v>
      </c>
      <c r="D999" s="33">
        <v>6.4219999999999997</v>
      </c>
      <c r="E999" s="33">
        <v>0.23</v>
      </c>
      <c r="F999" s="105">
        <v>2.8</v>
      </c>
      <c r="G999" s="92">
        <f t="shared" si="75"/>
        <v>4.1357679999999997</v>
      </c>
      <c r="H999" s="89"/>
      <c r="I999" s="142"/>
    </row>
    <row r="1000" spans="1:9">
      <c r="A1000" s="14"/>
      <c r="C1000" s="32">
        <v>-1</v>
      </c>
      <c r="D1000" s="33">
        <v>0.45</v>
      </c>
      <c r="E1000" s="33">
        <v>0.3</v>
      </c>
      <c r="F1000" s="105">
        <v>2.8</v>
      </c>
      <c r="G1000" s="92">
        <f t="shared" si="75"/>
        <v>-0.378</v>
      </c>
      <c r="H1000" s="89"/>
      <c r="I1000" s="142"/>
    </row>
    <row r="1001" spans="1:9">
      <c r="A1001" s="14"/>
      <c r="C1001" s="32">
        <v>1</v>
      </c>
      <c r="D1001" s="33">
        <v>9.27</v>
      </c>
      <c r="E1001" s="33">
        <v>0.23</v>
      </c>
      <c r="F1001" s="105">
        <v>2.8</v>
      </c>
      <c r="G1001" s="92">
        <f t="shared" si="75"/>
        <v>5.969879999999999</v>
      </c>
      <c r="H1001" s="89"/>
      <c r="I1001" s="142"/>
    </row>
    <row r="1002" spans="1:9">
      <c r="A1002" s="14"/>
      <c r="C1002" s="32">
        <v>-1</v>
      </c>
      <c r="D1002" s="33">
        <v>0.3</v>
      </c>
      <c r="E1002" s="33">
        <v>0.6</v>
      </c>
      <c r="F1002" s="105">
        <v>2.8</v>
      </c>
      <c r="G1002" s="92">
        <f t="shared" si="75"/>
        <v>-0.504</v>
      </c>
      <c r="H1002" s="89"/>
      <c r="I1002" s="142"/>
    </row>
    <row r="1003" spans="1:9">
      <c r="A1003" s="14"/>
      <c r="B1003" s="1"/>
      <c r="C1003" s="32">
        <v>1</v>
      </c>
      <c r="D1003" s="33">
        <v>20.7</v>
      </c>
      <c r="E1003" s="33">
        <v>0.23</v>
      </c>
      <c r="F1003" s="105">
        <v>2.8</v>
      </c>
      <c r="G1003" s="92">
        <f t="shared" si="75"/>
        <v>13.3308</v>
      </c>
      <c r="H1003" s="30"/>
      <c r="I1003" s="142"/>
    </row>
    <row r="1004" spans="1:9">
      <c r="A1004" s="14"/>
      <c r="B1004" s="1"/>
      <c r="C1004" s="32">
        <v>-6</v>
      </c>
      <c r="D1004" s="33">
        <v>0.3</v>
      </c>
      <c r="E1004" s="33">
        <v>0.6</v>
      </c>
      <c r="F1004" s="105">
        <v>2.8</v>
      </c>
      <c r="G1004" s="92">
        <f t="shared" si="75"/>
        <v>-3.0239999999999996</v>
      </c>
      <c r="H1004" s="30"/>
      <c r="I1004" s="142"/>
    </row>
    <row r="1005" spans="1:9">
      <c r="A1005" s="14"/>
      <c r="B1005" s="1"/>
      <c r="C1005" s="32">
        <v>1</v>
      </c>
      <c r="D1005" s="33">
        <v>8.8699999999999992</v>
      </c>
      <c r="E1005" s="33">
        <v>0.23</v>
      </c>
      <c r="F1005" s="105">
        <v>2.8</v>
      </c>
      <c r="G1005" s="92">
        <f t="shared" si="75"/>
        <v>5.7122799999999989</v>
      </c>
      <c r="H1005" s="30"/>
      <c r="I1005" s="142"/>
    </row>
    <row r="1006" spans="1:9">
      <c r="A1006" s="14"/>
      <c r="B1006" s="1"/>
      <c r="C1006" s="32">
        <v>1</v>
      </c>
      <c r="D1006" s="33">
        <v>8.6950000000000003</v>
      </c>
      <c r="E1006" s="33">
        <v>0.23</v>
      </c>
      <c r="F1006" s="105">
        <v>2.8</v>
      </c>
      <c r="G1006" s="92">
        <f t="shared" si="75"/>
        <v>5.5995799999999996</v>
      </c>
      <c r="H1006" s="30"/>
      <c r="I1006" s="142"/>
    </row>
    <row r="1007" spans="1:9">
      <c r="A1007" s="14"/>
      <c r="B1007" s="1"/>
      <c r="C1007" s="32">
        <v>1</v>
      </c>
      <c r="D1007" s="33">
        <v>15</v>
      </c>
      <c r="E1007" s="33">
        <v>0.23</v>
      </c>
      <c r="F1007" s="105">
        <v>2.8</v>
      </c>
      <c r="G1007" s="92">
        <f t="shared" si="75"/>
        <v>9.66</v>
      </c>
      <c r="H1007" s="30"/>
      <c r="I1007" s="142"/>
    </row>
    <row r="1008" spans="1:9">
      <c r="A1008" s="14"/>
      <c r="B1008" s="1"/>
      <c r="C1008" s="32">
        <v>1</v>
      </c>
      <c r="D1008" s="33">
        <v>6.4749999999999996</v>
      </c>
      <c r="E1008" s="33">
        <v>0.23</v>
      </c>
      <c r="F1008" s="105">
        <v>2.8</v>
      </c>
      <c r="G1008" s="92">
        <f t="shared" si="75"/>
        <v>4.1698999999999993</v>
      </c>
      <c r="H1008" s="30"/>
      <c r="I1008" s="142"/>
    </row>
    <row r="1009" spans="1:9">
      <c r="A1009" s="14"/>
      <c r="B1009" s="1"/>
      <c r="C1009" s="32">
        <v>1</v>
      </c>
      <c r="D1009" s="33">
        <v>6.625</v>
      </c>
      <c r="E1009" s="33">
        <v>0.12</v>
      </c>
      <c r="F1009" s="105">
        <v>2.8</v>
      </c>
      <c r="G1009" s="92">
        <f t="shared" si="75"/>
        <v>2.2259999999999995</v>
      </c>
      <c r="H1009" s="30"/>
      <c r="I1009" s="142"/>
    </row>
    <row r="1010" spans="1:9">
      <c r="A1010" s="14"/>
      <c r="B1010" s="1"/>
      <c r="C1010" s="32">
        <v>1</v>
      </c>
      <c r="D1010" s="33">
        <v>3.05</v>
      </c>
      <c r="E1010" s="33">
        <v>0.12</v>
      </c>
      <c r="F1010" s="105">
        <v>2.8</v>
      </c>
      <c r="G1010" s="92">
        <f t="shared" si="75"/>
        <v>1.0247999999999999</v>
      </c>
      <c r="H1010" s="30"/>
      <c r="I1010" s="142"/>
    </row>
    <row r="1011" spans="1:9">
      <c r="A1011" s="14"/>
      <c r="B1011" s="1"/>
      <c r="C1011" s="32">
        <v>1</v>
      </c>
      <c r="D1011" s="33">
        <v>5.4249999999999998</v>
      </c>
      <c r="E1011" s="33">
        <v>0.23</v>
      </c>
      <c r="F1011" s="105">
        <v>2.8</v>
      </c>
      <c r="G1011" s="92">
        <f t="shared" si="75"/>
        <v>3.4936999999999996</v>
      </c>
      <c r="H1011" s="30"/>
      <c r="I1011" s="142"/>
    </row>
    <row r="1012" spans="1:9">
      <c r="A1012" s="14"/>
      <c r="B1012" s="1"/>
      <c r="C1012" s="32">
        <v>1</v>
      </c>
      <c r="D1012" s="33">
        <v>1.22</v>
      </c>
      <c r="E1012" s="33">
        <v>0.23</v>
      </c>
      <c r="F1012" s="105">
        <v>2.8</v>
      </c>
      <c r="G1012" s="92">
        <f t="shared" si="75"/>
        <v>0.78568000000000005</v>
      </c>
      <c r="H1012" s="30"/>
      <c r="I1012" s="142"/>
    </row>
    <row r="1013" spans="1:9">
      <c r="A1013" s="4"/>
      <c r="B1013" s="1"/>
      <c r="C1013" s="32">
        <v>1</v>
      </c>
      <c r="D1013" s="33">
        <v>8.08</v>
      </c>
      <c r="E1013" s="33">
        <v>0.23</v>
      </c>
      <c r="F1013" s="105">
        <v>2.8</v>
      </c>
      <c r="G1013" s="92">
        <f t="shared" si="75"/>
        <v>5.2035200000000001</v>
      </c>
      <c r="H1013" s="30"/>
      <c r="I1013" s="142"/>
    </row>
    <row r="1014" spans="1:9">
      <c r="A1014" s="15"/>
      <c r="B1014" s="1"/>
      <c r="C1014" s="32">
        <v>1</v>
      </c>
      <c r="D1014" s="33">
        <v>10.55</v>
      </c>
      <c r="E1014" s="33">
        <v>0.23</v>
      </c>
      <c r="F1014" s="105">
        <v>2.8</v>
      </c>
      <c r="G1014" s="92">
        <f t="shared" si="75"/>
        <v>6.7942000000000009</v>
      </c>
      <c r="H1014" s="30"/>
      <c r="I1014" s="142"/>
    </row>
    <row r="1015" spans="1:9">
      <c r="A1015" s="15"/>
      <c r="B1015" s="1"/>
      <c r="C1015" s="32">
        <v>-3</v>
      </c>
      <c r="D1015" s="33">
        <v>0.3</v>
      </c>
      <c r="E1015" s="33">
        <v>0.45</v>
      </c>
      <c r="F1015" s="105">
        <v>2.8</v>
      </c>
      <c r="G1015" s="92">
        <f t="shared" si="75"/>
        <v>-1.1339999999999999</v>
      </c>
      <c r="H1015" s="30"/>
      <c r="I1015" s="142"/>
    </row>
    <row r="1016" spans="1:9">
      <c r="A1016" s="15"/>
      <c r="B1016" s="1"/>
      <c r="C1016" s="32">
        <v>1</v>
      </c>
      <c r="D1016" s="33">
        <v>5.9950000000000001</v>
      </c>
      <c r="E1016" s="33">
        <v>0.23</v>
      </c>
      <c r="F1016" s="105">
        <v>2.8</v>
      </c>
      <c r="G1016" s="92">
        <f t="shared" si="75"/>
        <v>3.8607800000000001</v>
      </c>
      <c r="H1016" s="30"/>
      <c r="I1016" s="142"/>
    </row>
    <row r="1017" spans="1:9">
      <c r="A1017" s="15"/>
      <c r="B1017" s="1"/>
      <c r="C1017" s="32">
        <v>1</v>
      </c>
      <c r="D1017" s="33">
        <v>9.1750000000000007</v>
      </c>
      <c r="E1017" s="33">
        <v>0.23</v>
      </c>
      <c r="F1017" s="105">
        <v>2.8</v>
      </c>
      <c r="G1017" s="92">
        <f t="shared" si="75"/>
        <v>5.9087000000000005</v>
      </c>
      <c r="H1017" s="30"/>
      <c r="I1017" s="142"/>
    </row>
    <row r="1018" spans="1:9">
      <c r="A1018" s="15"/>
      <c r="B1018" s="1"/>
      <c r="C1018" s="32">
        <v>1</v>
      </c>
      <c r="D1018" s="33">
        <v>7.95</v>
      </c>
      <c r="E1018" s="33">
        <v>0.23</v>
      </c>
      <c r="F1018" s="105">
        <v>2.8</v>
      </c>
      <c r="G1018" s="92">
        <f t="shared" si="75"/>
        <v>5.1197999999999997</v>
      </c>
      <c r="H1018" s="30"/>
      <c r="I1018" s="142"/>
    </row>
    <row r="1019" spans="1:9">
      <c r="A1019" s="15"/>
      <c r="B1019" s="1"/>
      <c r="C1019" s="32">
        <v>-2</v>
      </c>
      <c r="D1019" s="33">
        <v>0.6</v>
      </c>
      <c r="E1019" s="33">
        <v>0.6</v>
      </c>
      <c r="F1019" s="105">
        <v>2.8</v>
      </c>
      <c r="G1019" s="92">
        <f t="shared" si="75"/>
        <v>-2.016</v>
      </c>
      <c r="H1019" s="30"/>
      <c r="I1019" s="142"/>
    </row>
    <row r="1020" spans="1:9">
      <c r="A1020" s="15"/>
      <c r="B1020" s="1"/>
      <c r="C1020" s="32">
        <v>1</v>
      </c>
      <c r="D1020" s="33">
        <v>10.55</v>
      </c>
      <c r="E1020" s="33">
        <v>0.23</v>
      </c>
      <c r="F1020" s="105">
        <v>2.8</v>
      </c>
      <c r="G1020" s="92">
        <f t="shared" si="75"/>
        <v>6.7942000000000009</v>
      </c>
      <c r="H1020" s="30"/>
      <c r="I1020" s="142"/>
    </row>
    <row r="1021" spans="1:9">
      <c r="A1021" s="15"/>
      <c r="B1021" s="1"/>
      <c r="C1021" s="32">
        <v>-1</v>
      </c>
      <c r="D1021" s="33">
        <v>0.3</v>
      </c>
      <c r="E1021" s="104">
        <v>0.6</v>
      </c>
      <c r="F1021" s="105">
        <v>2.8</v>
      </c>
      <c r="G1021" s="92">
        <f t="shared" si="75"/>
        <v>-0.504</v>
      </c>
      <c r="H1021" s="30"/>
      <c r="I1021" s="142"/>
    </row>
    <row r="1022" spans="1:9">
      <c r="A1022" s="15"/>
      <c r="B1022" s="1"/>
      <c r="C1022" s="32">
        <v>1</v>
      </c>
      <c r="D1022" s="33">
        <v>2.5499999999999998</v>
      </c>
      <c r="E1022" s="33">
        <v>0.23</v>
      </c>
      <c r="F1022" s="105">
        <v>2.8</v>
      </c>
      <c r="G1022" s="92">
        <f t="shared" si="75"/>
        <v>1.6421999999999999</v>
      </c>
      <c r="H1022" s="30"/>
      <c r="I1022" s="142"/>
    </row>
    <row r="1023" spans="1:9">
      <c r="A1023" s="15"/>
      <c r="B1023" s="1"/>
      <c r="C1023" s="97"/>
      <c r="D1023" s="106"/>
      <c r="E1023" s="106"/>
      <c r="F1023" s="105"/>
      <c r="G1023" s="104"/>
      <c r="H1023" s="48"/>
      <c r="I1023" s="142"/>
    </row>
    <row r="1024" spans="1:9">
      <c r="A1024" s="81"/>
      <c r="B1024" s="82"/>
      <c r="C1024" s="83"/>
      <c r="D1024" s="84"/>
      <c r="E1024" s="84"/>
      <c r="F1024" s="85"/>
      <c r="G1024" s="86">
        <f>SUM(G895:G1023)</f>
        <v>366.00790519999993</v>
      </c>
      <c r="H1024" s="87">
        <f>SUM(H1014:H1023)</f>
        <v>0</v>
      </c>
    </row>
    <row r="1025" spans="1:10" ht="13.5" thickBot="1">
      <c r="A1025" s="49"/>
      <c r="B1025" s="50"/>
      <c r="C1025" s="51"/>
      <c r="D1025" s="52"/>
      <c r="E1025" s="52"/>
      <c r="F1025" s="71"/>
      <c r="G1025" s="53" t="s">
        <v>20</v>
      </c>
      <c r="H1025" s="88" t="s">
        <v>3</v>
      </c>
    </row>
    <row r="1026" spans="1:10" ht="13.5" thickTop="1">
      <c r="A1026" s="27"/>
      <c r="B1026" s="1"/>
      <c r="G1026" s="92"/>
      <c r="H1026" s="30"/>
    </row>
    <row r="1027" spans="1:10">
      <c r="A1027" s="15"/>
      <c r="B1027" s="16" t="s">
        <v>74</v>
      </c>
      <c r="H1027" s="19"/>
    </row>
    <row r="1028" spans="1:10">
      <c r="A1028" s="15"/>
      <c r="B1028" s="16" t="s">
        <v>52</v>
      </c>
      <c r="C1028" s="98"/>
      <c r="D1028" s="103"/>
      <c r="H1028" s="31"/>
    </row>
    <row r="1029" spans="1:10">
      <c r="A1029" s="14"/>
      <c r="B1029" s="113" t="s">
        <v>48</v>
      </c>
      <c r="C1029" s="94"/>
      <c r="D1029" s="100"/>
      <c r="H1029" s="19"/>
    </row>
    <row r="1030" spans="1:10">
      <c r="A1030" s="14"/>
      <c r="B1030" s="113" t="s">
        <v>49</v>
      </c>
      <c r="C1030" s="97"/>
      <c r="D1030" s="104"/>
      <c r="E1030" s="104"/>
      <c r="F1030" s="105"/>
      <c r="G1030" s="104"/>
      <c r="H1030" s="48"/>
    </row>
    <row r="1031" spans="1:10">
      <c r="A1031" s="14"/>
      <c r="B1031" s="1"/>
      <c r="C1031" s="97">
        <v>1</v>
      </c>
      <c r="D1031" s="106">
        <v>4.1970000000000001</v>
      </c>
      <c r="E1031" s="104">
        <v>0.23</v>
      </c>
      <c r="F1031" s="105">
        <v>2.8</v>
      </c>
      <c r="G1031" s="104">
        <f t="shared" ref="G1031:G1094" si="76">PRODUCT(C1031:F1031)</f>
        <v>2.702868</v>
      </c>
      <c r="H1031" s="34"/>
      <c r="I1031" s="141"/>
    </row>
    <row r="1032" spans="1:10">
      <c r="A1032" s="14"/>
      <c r="B1032" s="114"/>
      <c r="C1032" s="107">
        <v>1</v>
      </c>
      <c r="D1032" s="108">
        <v>26.288</v>
      </c>
      <c r="E1032" s="109">
        <v>0.23</v>
      </c>
      <c r="F1032" s="105">
        <v>2.8</v>
      </c>
      <c r="G1032" s="104">
        <f t="shared" si="76"/>
        <v>16.929472000000001</v>
      </c>
      <c r="H1032" s="34"/>
      <c r="I1032" s="142"/>
    </row>
    <row r="1033" spans="1:10">
      <c r="A1033" s="14"/>
      <c r="B1033" s="114"/>
      <c r="C1033" s="97">
        <v>-5</v>
      </c>
      <c r="D1033" s="106">
        <v>0.3</v>
      </c>
      <c r="E1033" s="109">
        <v>0.3</v>
      </c>
      <c r="F1033" s="105">
        <v>2.8</v>
      </c>
      <c r="G1033" s="104">
        <f t="shared" si="76"/>
        <v>-1.2599999999999998</v>
      </c>
      <c r="H1033" s="34"/>
      <c r="I1033" s="142"/>
    </row>
    <row r="1034" spans="1:10">
      <c r="A1034" s="14"/>
      <c r="B1034" s="114"/>
      <c r="C1034" s="97">
        <v>-1</v>
      </c>
      <c r="D1034" s="106">
        <v>4.4880000000000004</v>
      </c>
      <c r="E1034" s="109">
        <v>0.23</v>
      </c>
      <c r="F1034" s="105">
        <v>2.8</v>
      </c>
      <c r="G1034" s="104">
        <f t="shared" si="76"/>
        <v>-2.890272</v>
      </c>
      <c r="H1034" s="34"/>
      <c r="I1034" s="142"/>
    </row>
    <row r="1035" spans="1:10">
      <c r="A1035" s="14"/>
      <c r="B1035" s="114"/>
      <c r="C1035" s="97">
        <v>1</v>
      </c>
      <c r="D1035" s="106">
        <v>4.7430000000000003</v>
      </c>
      <c r="E1035" s="104">
        <v>0.115</v>
      </c>
      <c r="F1035" s="105">
        <v>2.8</v>
      </c>
      <c r="G1035" s="104">
        <f t="shared" si="76"/>
        <v>1.5272460000000001</v>
      </c>
      <c r="H1035" s="34"/>
      <c r="I1035" s="142"/>
    </row>
    <row r="1036" spans="1:10">
      <c r="A1036" s="14"/>
      <c r="B1036" s="114"/>
      <c r="C1036" s="97">
        <v>1</v>
      </c>
      <c r="D1036" s="106">
        <v>2.73</v>
      </c>
      <c r="E1036" s="109">
        <v>0.115</v>
      </c>
      <c r="F1036" s="105">
        <v>2.8</v>
      </c>
      <c r="G1036" s="104">
        <f t="shared" si="76"/>
        <v>0.87905999999999995</v>
      </c>
      <c r="H1036" s="34"/>
      <c r="I1036" s="142"/>
    </row>
    <row r="1037" spans="1:10">
      <c r="A1037" s="14"/>
      <c r="B1037" s="114"/>
      <c r="C1037" s="97">
        <v>1</v>
      </c>
      <c r="D1037" s="106">
        <v>4.59</v>
      </c>
      <c r="E1037" s="109">
        <v>0.115</v>
      </c>
      <c r="F1037" s="105">
        <v>2.8</v>
      </c>
      <c r="G1037" s="104">
        <f t="shared" si="76"/>
        <v>1.4779800000000001</v>
      </c>
      <c r="H1037" s="34"/>
      <c r="I1037" s="142"/>
    </row>
    <row r="1038" spans="1:10">
      <c r="A1038" s="14"/>
      <c r="B1038" s="114"/>
      <c r="C1038" s="97">
        <v>1</v>
      </c>
      <c r="D1038" s="106">
        <v>2.855</v>
      </c>
      <c r="E1038" s="104">
        <v>0.12</v>
      </c>
      <c r="F1038" s="105">
        <v>2.8</v>
      </c>
      <c r="G1038" s="104">
        <f t="shared" si="76"/>
        <v>0.9592799999999998</v>
      </c>
      <c r="H1038" s="34"/>
      <c r="I1038" s="142"/>
    </row>
    <row r="1039" spans="1:10">
      <c r="A1039" s="14"/>
      <c r="B1039" s="114"/>
      <c r="C1039" s="97">
        <v>1</v>
      </c>
      <c r="D1039" s="106">
        <v>1.6040000000000001</v>
      </c>
      <c r="E1039" s="104">
        <v>0.12</v>
      </c>
      <c r="F1039" s="105">
        <v>2.8</v>
      </c>
      <c r="G1039" s="104">
        <f t="shared" si="76"/>
        <v>0.53894399999999998</v>
      </c>
      <c r="H1039" s="34"/>
      <c r="I1039" s="142"/>
    </row>
    <row r="1040" spans="1:10">
      <c r="A1040" s="14"/>
      <c r="B1040" s="114"/>
      <c r="C1040" s="97">
        <v>1</v>
      </c>
      <c r="D1040" s="106">
        <v>1.25</v>
      </c>
      <c r="E1040" s="104">
        <v>0.12</v>
      </c>
      <c r="F1040" s="105">
        <v>2.8</v>
      </c>
      <c r="G1040" s="104">
        <f t="shared" si="76"/>
        <v>0.42</v>
      </c>
      <c r="H1040" s="34"/>
      <c r="I1040" s="142"/>
      <c r="J1040" s="63" t="s">
        <v>137</v>
      </c>
    </row>
    <row r="1041" spans="1:9">
      <c r="A1041" s="14"/>
      <c r="B1041" s="114"/>
      <c r="C1041" s="97">
        <v>5</v>
      </c>
      <c r="D1041" s="106">
        <v>1.5</v>
      </c>
      <c r="E1041" s="104">
        <v>0.12</v>
      </c>
      <c r="F1041" s="105">
        <v>2.8</v>
      </c>
      <c r="G1041" s="104">
        <f t="shared" si="76"/>
        <v>2.5199999999999996</v>
      </c>
      <c r="H1041" s="34"/>
      <c r="I1041" s="142"/>
    </row>
    <row r="1042" spans="1:9">
      <c r="A1042" s="14"/>
      <c r="B1042" s="114"/>
      <c r="C1042" s="97">
        <v>1</v>
      </c>
      <c r="D1042" s="106">
        <v>2.1680000000000001</v>
      </c>
      <c r="E1042" s="104">
        <v>0.12</v>
      </c>
      <c r="F1042" s="105">
        <v>2.8</v>
      </c>
      <c r="G1042" s="104">
        <f t="shared" si="76"/>
        <v>0.72844799999999998</v>
      </c>
      <c r="H1042" s="34"/>
      <c r="I1042" s="142"/>
    </row>
    <row r="1043" spans="1:9">
      <c r="A1043" s="14"/>
      <c r="B1043" s="114"/>
      <c r="C1043" s="97">
        <v>1</v>
      </c>
      <c r="D1043" s="106">
        <v>3.2170000000000001</v>
      </c>
      <c r="E1043" s="104">
        <v>0.12</v>
      </c>
      <c r="F1043" s="105">
        <v>2.8</v>
      </c>
      <c r="G1043" s="104">
        <f t="shared" si="76"/>
        <v>1.0809119999999999</v>
      </c>
      <c r="H1043" s="34"/>
      <c r="I1043" s="142"/>
    </row>
    <row r="1044" spans="1:9">
      <c r="A1044" s="14"/>
      <c r="B1044" s="114"/>
      <c r="C1044" s="97">
        <v>1</v>
      </c>
      <c r="D1044" s="106">
        <v>3.4950000000000001</v>
      </c>
      <c r="E1044" s="104">
        <v>0.12</v>
      </c>
      <c r="F1044" s="105">
        <v>2.8</v>
      </c>
      <c r="G1044" s="104">
        <f t="shared" si="76"/>
        <v>1.1743199999999998</v>
      </c>
      <c r="H1044" s="34"/>
      <c r="I1044" s="142"/>
    </row>
    <row r="1045" spans="1:9">
      <c r="A1045" s="14"/>
      <c r="B1045" s="114"/>
      <c r="C1045" s="97">
        <v>1</v>
      </c>
      <c r="D1045" s="106">
        <v>1.4</v>
      </c>
      <c r="E1045" s="104">
        <v>0.12</v>
      </c>
      <c r="F1045" s="105">
        <v>2.8</v>
      </c>
      <c r="G1045" s="104">
        <f t="shared" si="76"/>
        <v>0.47039999999999993</v>
      </c>
      <c r="H1045" s="34"/>
      <c r="I1045" s="142"/>
    </row>
    <row r="1046" spans="1:9">
      <c r="A1046" s="14"/>
      <c r="B1046" s="114"/>
      <c r="C1046" s="97">
        <v>1</v>
      </c>
      <c r="D1046" s="106">
        <v>0.45</v>
      </c>
      <c r="E1046" s="104">
        <v>0.12</v>
      </c>
      <c r="F1046" s="105">
        <v>2.8</v>
      </c>
      <c r="G1046" s="104">
        <f t="shared" si="76"/>
        <v>0.1512</v>
      </c>
      <c r="H1046" s="34"/>
      <c r="I1046" s="142"/>
    </row>
    <row r="1047" spans="1:9">
      <c r="A1047" s="14"/>
      <c r="B1047" s="114"/>
      <c r="C1047" s="97">
        <v>1</v>
      </c>
      <c r="D1047" s="106">
        <v>4.2699999999999996</v>
      </c>
      <c r="E1047" s="104">
        <v>0.23</v>
      </c>
      <c r="F1047" s="105">
        <v>2.8</v>
      </c>
      <c r="G1047" s="104">
        <f t="shared" si="76"/>
        <v>2.7498799999999997</v>
      </c>
      <c r="H1047" s="34"/>
      <c r="I1047" s="142"/>
    </row>
    <row r="1048" spans="1:9">
      <c r="A1048" s="14"/>
      <c r="B1048" s="114"/>
      <c r="C1048" s="97">
        <v>1</v>
      </c>
      <c r="D1048" s="106">
        <v>12.228999999999999</v>
      </c>
      <c r="E1048" s="104">
        <v>0.23</v>
      </c>
      <c r="F1048" s="105">
        <v>2.8</v>
      </c>
      <c r="G1048" s="104">
        <f t="shared" si="76"/>
        <v>7.875475999999999</v>
      </c>
      <c r="H1048" s="34"/>
      <c r="I1048" s="142"/>
    </row>
    <row r="1049" spans="1:9">
      <c r="A1049" s="14"/>
      <c r="B1049" s="114"/>
      <c r="C1049" s="97">
        <v>-2</v>
      </c>
      <c r="D1049" s="106">
        <v>0.3</v>
      </c>
      <c r="E1049" s="104">
        <v>0.3</v>
      </c>
      <c r="F1049" s="105">
        <v>2.8</v>
      </c>
      <c r="G1049" s="104">
        <f t="shared" si="76"/>
        <v>-0.504</v>
      </c>
      <c r="H1049" s="34"/>
      <c r="I1049" s="142"/>
    </row>
    <row r="1050" spans="1:9">
      <c r="A1050" s="14"/>
      <c r="B1050" s="114"/>
      <c r="C1050" s="97">
        <v>1</v>
      </c>
      <c r="D1050" s="106">
        <v>3.55</v>
      </c>
      <c r="E1050" s="104">
        <v>0.23</v>
      </c>
      <c r="F1050" s="105">
        <v>2.8</v>
      </c>
      <c r="G1050" s="104">
        <f t="shared" si="76"/>
        <v>2.2862</v>
      </c>
      <c r="H1050" s="34"/>
      <c r="I1050" s="142"/>
    </row>
    <row r="1051" spans="1:9">
      <c r="A1051" s="14"/>
      <c r="B1051" s="114"/>
      <c r="C1051" s="97">
        <v>1</v>
      </c>
      <c r="D1051" s="106">
        <v>8.02</v>
      </c>
      <c r="E1051" s="104">
        <v>0.23</v>
      </c>
      <c r="F1051" s="105">
        <v>2.8</v>
      </c>
      <c r="G1051" s="104">
        <f t="shared" si="76"/>
        <v>5.1648800000000001</v>
      </c>
      <c r="H1051" s="34"/>
      <c r="I1051" s="142"/>
    </row>
    <row r="1052" spans="1:9">
      <c r="A1052" s="14"/>
      <c r="B1052" s="1"/>
      <c r="C1052" s="97">
        <v>-1</v>
      </c>
      <c r="D1052" s="106">
        <v>0.3</v>
      </c>
      <c r="E1052" s="104">
        <v>0.6</v>
      </c>
      <c r="F1052" s="105">
        <v>2.8</v>
      </c>
      <c r="G1052" s="104">
        <f t="shared" si="76"/>
        <v>-0.504</v>
      </c>
      <c r="H1052" s="48"/>
      <c r="I1052" s="142"/>
    </row>
    <row r="1053" spans="1:9">
      <c r="A1053" s="14"/>
      <c r="C1053" s="97">
        <v>1</v>
      </c>
      <c r="D1053" s="106">
        <v>4.0839999999999996</v>
      </c>
      <c r="E1053" s="104">
        <v>0.23</v>
      </c>
      <c r="F1053" s="105">
        <v>2.8</v>
      </c>
      <c r="G1053" s="104">
        <f t="shared" si="76"/>
        <v>2.6300959999999995</v>
      </c>
      <c r="H1053" s="89"/>
      <c r="I1053" s="142"/>
    </row>
    <row r="1054" spans="1:9">
      <c r="A1054" s="14"/>
      <c r="C1054" s="97">
        <v>1</v>
      </c>
      <c r="D1054" s="106">
        <v>4.1100000000000003</v>
      </c>
      <c r="E1054" s="104">
        <v>0.23</v>
      </c>
      <c r="F1054" s="105">
        <v>2.8</v>
      </c>
      <c r="G1054" s="104">
        <f t="shared" si="76"/>
        <v>2.6468400000000001</v>
      </c>
      <c r="H1054" s="89"/>
      <c r="I1054" s="142"/>
    </row>
    <row r="1055" spans="1:9">
      <c r="A1055" s="14"/>
      <c r="C1055" s="97">
        <v>-1</v>
      </c>
      <c r="D1055" s="106">
        <v>0.3</v>
      </c>
      <c r="E1055" s="104">
        <v>0.3</v>
      </c>
      <c r="F1055" s="105">
        <v>2.8</v>
      </c>
      <c r="G1055" s="104">
        <f t="shared" si="76"/>
        <v>-0.252</v>
      </c>
      <c r="H1055" s="89"/>
      <c r="I1055" s="142"/>
    </row>
    <row r="1056" spans="1:9">
      <c r="A1056" s="14"/>
      <c r="C1056" s="97">
        <v>2</v>
      </c>
      <c r="D1056" s="106">
        <v>20.7</v>
      </c>
      <c r="E1056" s="104">
        <v>0.12</v>
      </c>
      <c r="F1056" s="105">
        <v>2.8</v>
      </c>
      <c r="G1056" s="104">
        <f t="shared" si="76"/>
        <v>13.910399999999999</v>
      </c>
      <c r="H1056" s="89"/>
      <c r="I1056" s="142"/>
    </row>
    <row r="1057" spans="1:9">
      <c r="A1057" s="14"/>
      <c r="C1057" s="97">
        <v>6</v>
      </c>
      <c r="D1057" s="106">
        <v>3.9689999999999999</v>
      </c>
      <c r="E1057" s="104">
        <v>0.12</v>
      </c>
      <c r="F1057" s="105">
        <v>2.8</v>
      </c>
      <c r="G1057" s="104">
        <f t="shared" si="76"/>
        <v>8.0015039999999988</v>
      </c>
      <c r="H1057" s="89"/>
      <c r="I1057" s="142"/>
    </row>
    <row r="1058" spans="1:9">
      <c r="A1058" s="14"/>
      <c r="C1058" s="97">
        <v>6</v>
      </c>
      <c r="D1058" s="106">
        <v>4.2949999999999999</v>
      </c>
      <c r="E1058" s="104">
        <v>0.12</v>
      </c>
      <c r="F1058" s="105">
        <v>2.8</v>
      </c>
      <c r="G1058" s="104">
        <f t="shared" si="76"/>
        <v>8.6587199999999989</v>
      </c>
      <c r="H1058" s="89"/>
      <c r="I1058" s="142"/>
    </row>
    <row r="1059" spans="1:9">
      <c r="A1059" s="14"/>
      <c r="C1059" s="32">
        <v>1</v>
      </c>
      <c r="D1059" s="33">
        <v>8.02</v>
      </c>
      <c r="E1059" s="33">
        <v>0.23</v>
      </c>
      <c r="F1059" s="105">
        <v>2.8</v>
      </c>
      <c r="G1059" s="104">
        <f t="shared" si="76"/>
        <v>5.1648800000000001</v>
      </c>
      <c r="H1059" s="89"/>
      <c r="I1059" s="142"/>
    </row>
    <row r="1060" spans="1:9">
      <c r="A1060" s="14"/>
      <c r="C1060" s="32">
        <v>1</v>
      </c>
      <c r="D1060" s="33">
        <v>5.1449999999999996</v>
      </c>
      <c r="E1060" s="33">
        <v>0.23</v>
      </c>
      <c r="F1060" s="105">
        <v>2.8</v>
      </c>
      <c r="G1060" s="104">
        <f t="shared" si="76"/>
        <v>3.3133799999999995</v>
      </c>
      <c r="H1060" s="89"/>
      <c r="I1060" s="142"/>
    </row>
    <row r="1061" spans="1:9">
      <c r="A1061" s="14"/>
      <c r="C1061" s="32">
        <v>1</v>
      </c>
      <c r="D1061" s="33">
        <v>4.125</v>
      </c>
      <c r="E1061" s="33">
        <v>0.23</v>
      </c>
      <c r="F1061" s="105">
        <v>2.8</v>
      </c>
      <c r="G1061" s="104">
        <f t="shared" si="76"/>
        <v>2.6565000000000003</v>
      </c>
      <c r="H1061" s="89"/>
      <c r="I1061" s="142"/>
    </row>
    <row r="1062" spans="1:9">
      <c r="A1062" s="14"/>
      <c r="C1062" s="32">
        <v>-2</v>
      </c>
      <c r="D1062" s="33">
        <v>0.3</v>
      </c>
      <c r="E1062" s="33">
        <v>0.45</v>
      </c>
      <c r="F1062" s="105">
        <v>2.8</v>
      </c>
      <c r="G1062" s="104">
        <f t="shared" si="76"/>
        <v>-0.75600000000000001</v>
      </c>
      <c r="H1062" s="89"/>
      <c r="I1062" s="142"/>
    </row>
    <row r="1063" spans="1:9">
      <c r="A1063" s="14"/>
      <c r="C1063" s="32">
        <v>1</v>
      </c>
      <c r="D1063" s="33">
        <v>7.7</v>
      </c>
      <c r="E1063" s="33">
        <v>0.23</v>
      </c>
      <c r="F1063" s="105">
        <v>2.8</v>
      </c>
      <c r="G1063" s="104">
        <f t="shared" si="76"/>
        <v>4.9588000000000001</v>
      </c>
      <c r="H1063" s="89"/>
      <c r="I1063" s="142"/>
    </row>
    <row r="1064" spans="1:9">
      <c r="A1064" s="14"/>
      <c r="C1064" s="32">
        <v>-2</v>
      </c>
      <c r="D1064" s="33">
        <v>0.3</v>
      </c>
      <c r="E1064" s="33">
        <v>0.45</v>
      </c>
      <c r="F1064" s="105">
        <v>2.8</v>
      </c>
      <c r="G1064" s="92">
        <f t="shared" si="76"/>
        <v>-0.75600000000000001</v>
      </c>
      <c r="H1064" s="89"/>
      <c r="I1064" s="142"/>
    </row>
    <row r="1065" spans="1:9">
      <c r="A1065" s="14"/>
      <c r="C1065" s="32">
        <v>2</v>
      </c>
      <c r="D1065" s="33">
        <v>1.7270000000000001</v>
      </c>
      <c r="E1065" s="33">
        <v>0.23</v>
      </c>
      <c r="F1065" s="105">
        <v>2.8</v>
      </c>
      <c r="G1065" s="92">
        <f t="shared" si="76"/>
        <v>2.2243760000000004</v>
      </c>
      <c r="H1065" s="89"/>
      <c r="I1065" s="142"/>
    </row>
    <row r="1066" spans="1:9">
      <c r="A1066" s="14"/>
      <c r="C1066" s="32">
        <v>3</v>
      </c>
      <c r="D1066" s="33">
        <v>1.2</v>
      </c>
      <c r="E1066" s="33">
        <v>0.23</v>
      </c>
      <c r="F1066" s="105">
        <v>2.8</v>
      </c>
      <c r="G1066" s="92">
        <f t="shared" si="76"/>
        <v>2.3183999999999996</v>
      </c>
      <c r="H1066" s="89"/>
      <c r="I1066" s="142"/>
    </row>
    <row r="1067" spans="1:9">
      <c r="A1067" s="14"/>
      <c r="C1067" s="32">
        <v>1</v>
      </c>
      <c r="D1067" s="33">
        <v>7.95</v>
      </c>
      <c r="E1067" s="33">
        <v>0.23</v>
      </c>
      <c r="F1067" s="105">
        <v>2.8</v>
      </c>
      <c r="G1067" s="92">
        <f t="shared" si="76"/>
        <v>5.1197999999999997</v>
      </c>
      <c r="H1067" s="89"/>
      <c r="I1067" s="142"/>
    </row>
    <row r="1068" spans="1:9">
      <c r="A1068" s="14"/>
      <c r="C1068" s="32">
        <v>-1</v>
      </c>
      <c r="D1068" s="33">
        <v>0.3</v>
      </c>
      <c r="E1068" s="33">
        <v>0.45</v>
      </c>
      <c r="F1068" s="105">
        <v>2.8</v>
      </c>
      <c r="G1068" s="92">
        <f t="shared" si="76"/>
        <v>-0.378</v>
      </c>
      <c r="H1068" s="89"/>
      <c r="I1068" s="142"/>
    </row>
    <row r="1069" spans="1:9">
      <c r="A1069" s="14"/>
      <c r="C1069" s="32">
        <v>1</v>
      </c>
      <c r="D1069" s="33">
        <v>5.9450000000000003</v>
      </c>
      <c r="E1069" s="33">
        <v>0.23</v>
      </c>
      <c r="F1069" s="105">
        <v>2.8</v>
      </c>
      <c r="G1069" s="92">
        <f t="shared" si="76"/>
        <v>3.8285800000000001</v>
      </c>
      <c r="H1069" s="89"/>
      <c r="I1069" s="142"/>
    </row>
    <row r="1070" spans="1:9">
      <c r="A1070" s="14"/>
      <c r="C1070" s="32">
        <v>-2</v>
      </c>
      <c r="D1070" s="33">
        <v>0.3</v>
      </c>
      <c r="E1070" s="33">
        <v>0.45</v>
      </c>
      <c r="F1070" s="105">
        <v>2.8</v>
      </c>
      <c r="G1070" s="92">
        <f t="shared" si="76"/>
        <v>-0.75600000000000001</v>
      </c>
      <c r="H1070" s="89"/>
      <c r="I1070" s="142"/>
    </row>
    <row r="1071" spans="1:9">
      <c r="A1071" s="14"/>
      <c r="C1071" s="32">
        <v>1</v>
      </c>
      <c r="D1071" s="33">
        <v>3.1469999999999998</v>
      </c>
      <c r="E1071" s="33">
        <v>0.12</v>
      </c>
      <c r="F1071" s="105">
        <v>2.8</v>
      </c>
      <c r="G1071" s="92">
        <f t="shared" si="76"/>
        <v>1.0573919999999999</v>
      </c>
      <c r="H1071" s="89"/>
      <c r="I1071" s="142"/>
    </row>
    <row r="1072" spans="1:9">
      <c r="A1072" s="14"/>
      <c r="C1072" s="32">
        <v>1</v>
      </c>
      <c r="D1072" s="33">
        <v>4.0801999999999996</v>
      </c>
      <c r="E1072" s="33">
        <v>0.12</v>
      </c>
      <c r="F1072" s="105">
        <v>2.8</v>
      </c>
      <c r="G1072" s="92">
        <f t="shared" si="76"/>
        <v>1.3709471999999998</v>
      </c>
      <c r="H1072" s="89"/>
      <c r="I1072" s="142"/>
    </row>
    <row r="1073" spans="1:9">
      <c r="A1073" s="14"/>
      <c r="C1073" s="32">
        <v>6</v>
      </c>
      <c r="D1073" s="33">
        <v>1.05</v>
      </c>
      <c r="E1073" s="33">
        <v>0.12</v>
      </c>
      <c r="F1073" s="105">
        <v>2.8</v>
      </c>
      <c r="G1073" s="92">
        <f t="shared" si="76"/>
        <v>2.1168</v>
      </c>
      <c r="H1073" s="89"/>
      <c r="I1073" s="142"/>
    </row>
    <row r="1074" spans="1:9">
      <c r="A1074" s="14"/>
      <c r="C1074" s="32">
        <v>1</v>
      </c>
      <c r="D1074" s="33">
        <v>10.5</v>
      </c>
      <c r="E1074" s="33">
        <v>0.23</v>
      </c>
      <c r="F1074" s="105">
        <v>2.8</v>
      </c>
      <c r="G1074" s="92">
        <f t="shared" si="76"/>
        <v>6.7619999999999996</v>
      </c>
      <c r="H1074" s="89"/>
      <c r="I1074" s="142"/>
    </row>
    <row r="1075" spans="1:9">
      <c r="A1075" s="14"/>
      <c r="C1075" s="32">
        <v>-3</v>
      </c>
      <c r="D1075" s="33">
        <v>0.3</v>
      </c>
      <c r="E1075" s="33">
        <v>0.45</v>
      </c>
      <c r="F1075" s="105">
        <v>2.8</v>
      </c>
      <c r="G1075" s="92">
        <f t="shared" si="76"/>
        <v>-1.1339999999999999</v>
      </c>
      <c r="H1075" s="89"/>
      <c r="I1075" s="142"/>
    </row>
    <row r="1076" spans="1:9">
      <c r="A1076" s="14"/>
      <c r="C1076" s="32">
        <v>1</v>
      </c>
      <c r="D1076" s="33">
        <v>7.875</v>
      </c>
      <c r="E1076" s="33">
        <v>0.23</v>
      </c>
      <c r="F1076" s="105">
        <v>2.8</v>
      </c>
      <c r="G1076" s="92">
        <f t="shared" si="76"/>
        <v>5.0714999999999995</v>
      </c>
      <c r="H1076" s="89"/>
      <c r="I1076" s="142"/>
    </row>
    <row r="1077" spans="1:9">
      <c r="A1077" s="14"/>
      <c r="C1077" s="32">
        <v>-2</v>
      </c>
      <c r="D1077" s="33">
        <v>0.3</v>
      </c>
      <c r="E1077" s="33">
        <v>0.45</v>
      </c>
      <c r="F1077" s="105">
        <v>2.8</v>
      </c>
      <c r="G1077" s="92">
        <f t="shared" si="76"/>
        <v>-0.75600000000000001</v>
      </c>
      <c r="H1077" s="89"/>
      <c r="I1077" s="142"/>
    </row>
    <row r="1078" spans="1:9">
      <c r="A1078" s="14"/>
      <c r="C1078" s="32">
        <v>1</v>
      </c>
      <c r="D1078" s="33">
        <v>3.6</v>
      </c>
      <c r="E1078" s="33">
        <v>0.23</v>
      </c>
      <c r="F1078" s="105">
        <v>2.8</v>
      </c>
      <c r="G1078" s="92">
        <f t="shared" si="76"/>
        <v>2.3184</v>
      </c>
      <c r="H1078" s="89"/>
      <c r="I1078" s="142"/>
    </row>
    <row r="1079" spans="1:9">
      <c r="A1079" s="14"/>
      <c r="C1079" s="32">
        <v>1</v>
      </c>
      <c r="D1079" s="33">
        <v>2.69</v>
      </c>
      <c r="E1079" s="33">
        <v>0.23</v>
      </c>
      <c r="F1079" s="105">
        <v>2.8</v>
      </c>
      <c r="G1079" s="92">
        <f t="shared" si="76"/>
        <v>1.7323599999999999</v>
      </c>
      <c r="H1079" s="89"/>
      <c r="I1079" s="142"/>
    </row>
    <row r="1080" spans="1:9">
      <c r="A1080" s="14"/>
      <c r="C1080" s="32">
        <v>1</v>
      </c>
      <c r="D1080" s="33">
        <v>2.5760000000000001</v>
      </c>
      <c r="E1080" s="33">
        <v>0.23</v>
      </c>
      <c r="F1080" s="105">
        <v>2.8</v>
      </c>
      <c r="G1080" s="92">
        <f t="shared" si="76"/>
        <v>1.658944</v>
      </c>
      <c r="H1080" s="89"/>
      <c r="I1080" s="142"/>
    </row>
    <row r="1081" spans="1:9">
      <c r="A1081" s="14"/>
      <c r="C1081" s="32">
        <v>1</v>
      </c>
      <c r="D1081" s="33">
        <v>3.9950000000000001</v>
      </c>
      <c r="E1081" s="33">
        <v>0.23</v>
      </c>
      <c r="F1081" s="105">
        <v>2.8</v>
      </c>
      <c r="G1081" s="92">
        <f t="shared" si="76"/>
        <v>2.5727799999999998</v>
      </c>
      <c r="H1081" s="89"/>
      <c r="I1081" s="142"/>
    </row>
    <row r="1082" spans="1:9">
      <c r="A1082" s="14"/>
      <c r="C1082" s="32">
        <v>1</v>
      </c>
      <c r="D1082" s="33">
        <v>4.05</v>
      </c>
      <c r="E1082" s="33">
        <v>0.23</v>
      </c>
      <c r="F1082" s="105">
        <v>2.8</v>
      </c>
      <c r="G1082" s="92">
        <f t="shared" si="76"/>
        <v>2.6081999999999996</v>
      </c>
      <c r="H1082" s="89"/>
      <c r="I1082" s="142"/>
    </row>
    <row r="1083" spans="1:9">
      <c r="A1083" s="14"/>
      <c r="C1083" s="32">
        <v>1</v>
      </c>
      <c r="D1083" s="33">
        <v>3.55</v>
      </c>
      <c r="E1083" s="33">
        <v>0.23</v>
      </c>
      <c r="F1083" s="105">
        <v>2.8</v>
      </c>
      <c r="G1083" s="92">
        <f t="shared" si="76"/>
        <v>2.2862</v>
      </c>
      <c r="H1083" s="89"/>
      <c r="I1083" s="142"/>
    </row>
    <row r="1084" spans="1:9">
      <c r="A1084" s="14"/>
      <c r="C1084" s="32">
        <v>1</v>
      </c>
      <c r="D1084" s="33">
        <v>8</v>
      </c>
      <c r="E1084" s="33">
        <v>0.23</v>
      </c>
      <c r="F1084" s="105">
        <v>2.8</v>
      </c>
      <c r="G1084" s="92">
        <f t="shared" si="76"/>
        <v>5.1520000000000001</v>
      </c>
      <c r="H1084" s="89"/>
      <c r="I1084" s="142"/>
    </row>
    <row r="1085" spans="1:9">
      <c r="A1085" s="14"/>
      <c r="C1085" s="32">
        <v>1</v>
      </c>
      <c r="D1085" s="33">
        <v>3.55</v>
      </c>
      <c r="E1085" s="33">
        <v>0.23</v>
      </c>
      <c r="F1085" s="105">
        <v>2.8</v>
      </c>
      <c r="G1085" s="92">
        <f t="shared" si="76"/>
        <v>2.2862</v>
      </c>
      <c r="H1085" s="89"/>
      <c r="I1085" s="142"/>
    </row>
    <row r="1086" spans="1:9">
      <c r="A1086" s="14"/>
      <c r="C1086" s="32">
        <v>1</v>
      </c>
      <c r="D1086" s="33">
        <v>4.05</v>
      </c>
      <c r="E1086" s="33">
        <v>0.23</v>
      </c>
      <c r="F1086" s="105">
        <v>2.8</v>
      </c>
      <c r="G1086" s="92">
        <f t="shared" si="76"/>
        <v>2.6081999999999996</v>
      </c>
      <c r="H1086" s="89"/>
      <c r="I1086" s="142"/>
    </row>
    <row r="1087" spans="1:9">
      <c r="A1087" s="14"/>
      <c r="C1087" s="32">
        <v>1</v>
      </c>
      <c r="D1087" s="33">
        <v>10.55</v>
      </c>
      <c r="E1087" s="33">
        <v>0.23</v>
      </c>
      <c r="F1087" s="105">
        <v>2.8</v>
      </c>
      <c r="G1087" s="92">
        <f t="shared" si="76"/>
        <v>6.7942000000000009</v>
      </c>
      <c r="H1087" s="89"/>
      <c r="I1087" s="142"/>
    </row>
    <row r="1088" spans="1:9">
      <c r="A1088" s="14"/>
      <c r="C1088" s="32">
        <v>-3</v>
      </c>
      <c r="D1088" s="33">
        <v>0.3</v>
      </c>
      <c r="E1088" s="33">
        <v>0.45</v>
      </c>
      <c r="F1088" s="105">
        <v>2.8</v>
      </c>
      <c r="G1088" s="92">
        <f t="shared" si="76"/>
        <v>-1.1339999999999999</v>
      </c>
      <c r="H1088" s="89"/>
      <c r="I1088" s="142"/>
    </row>
    <row r="1089" spans="1:9">
      <c r="A1089" s="14"/>
      <c r="C1089" s="32">
        <v>1</v>
      </c>
      <c r="D1089" s="33">
        <v>10.505000000000001</v>
      </c>
      <c r="E1089" s="33">
        <v>0.23</v>
      </c>
      <c r="F1089" s="105">
        <v>2.8</v>
      </c>
      <c r="G1089" s="92">
        <f t="shared" si="76"/>
        <v>6.7652200000000011</v>
      </c>
      <c r="H1089" s="89"/>
      <c r="I1089" s="142"/>
    </row>
    <row r="1090" spans="1:9">
      <c r="A1090" s="14"/>
      <c r="C1090" s="32">
        <v>1</v>
      </c>
      <c r="D1090" s="33">
        <v>9.9600000000000009</v>
      </c>
      <c r="E1090" s="33">
        <v>0.23</v>
      </c>
      <c r="F1090" s="105">
        <v>2.8</v>
      </c>
      <c r="G1090" s="92">
        <f t="shared" si="76"/>
        <v>6.4142400000000004</v>
      </c>
      <c r="H1090" s="89"/>
      <c r="I1090" s="142"/>
    </row>
    <row r="1091" spans="1:9">
      <c r="A1091" s="14"/>
      <c r="C1091" s="32">
        <v>-1</v>
      </c>
      <c r="D1091" s="33">
        <v>1.466</v>
      </c>
      <c r="E1091" s="33">
        <v>0.23</v>
      </c>
      <c r="F1091" s="105">
        <v>2.8</v>
      </c>
      <c r="G1091" s="92">
        <f t="shared" si="76"/>
        <v>-0.94410400000000005</v>
      </c>
      <c r="H1091" s="89"/>
      <c r="I1091" s="142"/>
    </row>
    <row r="1092" spans="1:9">
      <c r="A1092" s="14"/>
      <c r="C1092" s="32">
        <v>1</v>
      </c>
      <c r="D1092" s="33">
        <v>4.1150000000000002</v>
      </c>
      <c r="E1092" s="33">
        <v>0.23</v>
      </c>
      <c r="F1092" s="105">
        <v>2.8</v>
      </c>
      <c r="G1092" s="92">
        <f t="shared" si="76"/>
        <v>2.6500600000000003</v>
      </c>
      <c r="H1092" s="89"/>
      <c r="I1092" s="142"/>
    </row>
    <row r="1093" spans="1:9">
      <c r="A1093" s="14"/>
      <c r="C1093" s="32">
        <v>1</v>
      </c>
      <c r="D1093" s="33">
        <v>15.25</v>
      </c>
      <c r="E1093" s="33">
        <v>0.23</v>
      </c>
      <c r="F1093" s="105">
        <v>2.8</v>
      </c>
      <c r="G1093" s="92">
        <f t="shared" si="76"/>
        <v>9.8209999999999997</v>
      </c>
      <c r="H1093" s="89"/>
      <c r="I1093" s="142"/>
    </row>
    <row r="1094" spans="1:9">
      <c r="A1094" s="14"/>
      <c r="C1094" s="32">
        <v>-3</v>
      </c>
      <c r="D1094" s="33">
        <v>0.3</v>
      </c>
      <c r="E1094" s="33">
        <v>0.45</v>
      </c>
      <c r="F1094" s="105">
        <v>2.8</v>
      </c>
      <c r="G1094" s="92">
        <f t="shared" si="76"/>
        <v>-1.1339999999999999</v>
      </c>
      <c r="H1094" s="89"/>
      <c r="I1094" s="142"/>
    </row>
    <row r="1095" spans="1:9">
      <c r="A1095" s="14"/>
      <c r="C1095" s="32">
        <v>1</v>
      </c>
      <c r="D1095" s="33">
        <v>2.8849999999999998</v>
      </c>
      <c r="E1095" s="33">
        <v>0.23</v>
      </c>
      <c r="F1095" s="105">
        <v>2.8</v>
      </c>
      <c r="G1095" s="92">
        <f t="shared" ref="G1095:G1106" si="77">PRODUCT(C1095:F1095)</f>
        <v>1.8579399999999997</v>
      </c>
      <c r="H1095" s="89"/>
      <c r="I1095" s="142"/>
    </row>
    <row r="1096" spans="1:9">
      <c r="A1096" s="14"/>
      <c r="C1096" s="32">
        <v>1</v>
      </c>
      <c r="D1096" s="33">
        <v>3.97</v>
      </c>
      <c r="E1096" s="33">
        <v>0.23</v>
      </c>
      <c r="F1096" s="105">
        <v>2.8</v>
      </c>
      <c r="G1096" s="92">
        <f t="shared" si="77"/>
        <v>2.5566800000000001</v>
      </c>
      <c r="H1096" s="89"/>
      <c r="I1096" s="142"/>
    </row>
    <row r="1097" spans="1:9">
      <c r="A1097" s="14"/>
      <c r="C1097" s="32">
        <v>1</v>
      </c>
      <c r="D1097" s="33">
        <v>2.85</v>
      </c>
      <c r="E1097" s="33">
        <v>0.23</v>
      </c>
      <c r="F1097" s="105">
        <v>2.8</v>
      </c>
      <c r="G1097" s="92">
        <f t="shared" si="77"/>
        <v>1.8354000000000001</v>
      </c>
      <c r="H1097" s="89"/>
      <c r="I1097" s="142"/>
    </row>
    <row r="1098" spans="1:9">
      <c r="A1098" s="14"/>
      <c r="C1098" s="32">
        <v>1</v>
      </c>
      <c r="D1098" s="33">
        <v>7.8570000000000002</v>
      </c>
      <c r="E1098" s="33">
        <v>0.23</v>
      </c>
      <c r="F1098" s="105">
        <v>2.8</v>
      </c>
      <c r="G1098" s="92">
        <f t="shared" si="77"/>
        <v>5.0599080000000001</v>
      </c>
      <c r="H1098" s="89"/>
      <c r="I1098" s="142"/>
    </row>
    <row r="1099" spans="1:9">
      <c r="A1099" s="14"/>
      <c r="C1099" s="32">
        <v>-2</v>
      </c>
      <c r="D1099" s="33">
        <v>0.3</v>
      </c>
      <c r="E1099" s="33">
        <v>0.45</v>
      </c>
      <c r="F1099" s="105">
        <v>2.8</v>
      </c>
      <c r="G1099" s="92">
        <f t="shared" si="77"/>
        <v>-0.75600000000000001</v>
      </c>
      <c r="H1099" s="89"/>
      <c r="I1099" s="142"/>
    </row>
    <row r="1100" spans="1:9">
      <c r="A1100" s="14"/>
      <c r="C1100" s="32">
        <v>1</v>
      </c>
      <c r="D1100" s="33">
        <v>12.74</v>
      </c>
      <c r="E1100" s="33">
        <v>0.23</v>
      </c>
      <c r="F1100" s="105">
        <v>2.8</v>
      </c>
      <c r="G1100" s="92">
        <f t="shared" si="77"/>
        <v>8.2045600000000007</v>
      </c>
      <c r="H1100" s="89"/>
      <c r="I1100" s="142"/>
    </row>
    <row r="1101" spans="1:9">
      <c r="A1101" s="14"/>
      <c r="C1101" s="32">
        <v>-3</v>
      </c>
      <c r="D1101" s="33">
        <v>0.3</v>
      </c>
      <c r="E1101" s="33">
        <v>0.3</v>
      </c>
      <c r="F1101" s="105">
        <v>2.8</v>
      </c>
      <c r="G1101" s="92">
        <f t="shared" si="77"/>
        <v>-0.75599999999999989</v>
      </c>
      <c r="H1101" s="89"/>
      <c r="I1101" s="142"/>
    </row>
    <row r="1102" spans="1:9">
      <c r="A1102" s="14"/>
      <c r="C1102" s="32">
        <v>5</v>
      </c>
      <c r="D1102" s="33">
        <v>0.52</v>
      </c>
      <c r="E1102" s="33">
        <v>0.23</v>
      </c>
      <c r="F1102" s="105">
        <v>2.8</v>
      </c>
      <c r="G1102" s="92">
        <f t="shared" si="77"/>
        <v>1.6744000000000001</v>
      </c>
      <c r="H1102" s="89"/>
      <c r="I1102" s="142"/>
    </row>
    <row r="1103" spans="1:9">
      <c r="A1103" s="14"/>
      <c r="C1103" s="32">
        <v>1</v>
      </c>
      <c r="D1103" s="33">
        <v>1.125</v>
      </c>
      <c r="E1103" s="33">
        <v>0.23</v>
      </c>
      <c r="F1103" s="105">
        <v>2.8</v>
      </c>
      <c r="G1103" s="92">
        <f t="shared" si="77"/>
        <v>0.72450000000000003</v>
      </c>
      <c r="H1103" s="89"/>
      <c r="I1103" s="142"/>
    </row>
    <row r="1104" spans="1:9">
      <c r="A1104" s="14"/>
      <c r="C1104" s="32">
        <v>1</v>
      </c>
      <c r="D1104" s="33">
        <v>8.4390000000000001</v>
      </c>
      <c r="E1104" s="33">
        <v>0.23</v>
      </c>
      <c r="F1104" s="105">
        <v>2.8</v>
      </c>
      <c r="G1104" s="92">
        <f t="shared" si="77"/>
        <v>5.4347159999999999</v>
      </c>
      <c r="H1104" s="89"/>
      <c r="I1104" s="142"/>
    </row>
    <row r="1105" spans="1:9">
      <c r="A1105" s="14"/>
      <c r="C1105" s="32">
        <v>1</v>
      </c>
      <c r="D1105" s="33">
        <v>3.085</v>
      </c>
      <c r="E1105" s="33">
        <v>0.23</v>
      </c>
      <c r="F1105" s="105">
        <v>2.8</v>
      </c>
      <c r="G1105" s="92">
        <f t="shared" si="77"/>
        <v>1.98674</v>
      </c>
      <c r="H1105" s="89"/>
      <c r="I1105" s="142"/>
    </row>
    <row r="1106" spans="1:9">
      <c r="A1106" s="14"/>
      <c r="C1106" s="32">
        <v>1</v>
      </c>
      <c r="D1106" s="33">
        <v>2.427</v>
      </c>
      <c r="E1106" s="33">
        <v>0.23</v>
      </c>
      <c r="F1106" s="105">
        <v>2.8</v>
      </c>
      <c r="G1106" s="92">
        <f t="shared" si="77"/>
        <v>1.5629879999999998</v>
      </c>
      <c r="H1106" s="89"/>
      <c r="I1106" s="142"/>
    </row>
    <row r="1107" spans="1:9">
      <c r="A1107" s="14"/>
      <c r="G1107" s="35"/>
      <c r="H1107" s="89"/>
      <c r="I1107" s="142"/>
    </row>
    <row r="1108" spans="1:9">
      <c r="A1108" s="14"/>
      <c r="C1108" s="32">
        <v>1</v>
      </c>
      <c r="D1108" s="33">
        <v>4.4749999999999996</v>
      </c>
      <c r="E1108" s="33">
        <v>0.23</v>
      </c>
      <c r="F1108" s="105">
        <v>2.8</v>
      </c>
      <c r="G1108" s="92">
        <f t="shared" ref="G1108:G1157" si="78">PRODUCT(C1108:F1108)</f>
        <v>2.8818999999999999</v>
      </c>
      <c r="H1108" s="89"/>
      <c r="I1108" s="142"/>
    </row>
    <row r="1109" spans="1:9">
      <c r="A1109" s="14"/>
      <c r="C1109" s="32">
        <v>2</v>
      </c>
      <c r="D1109" s="33">
        <v>4.2</v>
      </c>
      <c r="E1109" s="104">
        <v>0.23</v>
      </c>
      <c r="F1109" s="105">
        <v>2.8</v>
      </c>
      <c r="G1109" s="92">
        <f t="shared" si="78"/>
        <v>5.4096000000000002</v>
      </c>
      <c r="H1109" s="89"/>
      <c r="I1109" s="142"/>
    </row>
    <row r="1110" spans="1:9">
      <c r="A1110" s="14"/>
      <c r="C1110" s="32">
        <v>1</v>
      </c>
      <c r="D1110" s="33">
        <v>4.4749999999999996</v>
      </c>
      <c r="E1110" s="33">
        <v>0.23</v>
      </c>
      <c r="F1110" s="105">
        <v>2.8</v>
      </c>
      <c r="G1110" s="92">
        <f t="shared" si="78"/>
        <v>2.8818999999999999</v>
      </c>
      <c r="H1110" s="89"/>
      <c r="I1110" s="142"/>
    </row>
    <row r="1111" spans="1:9">
      <c r="A1111" s="14"/>
      <c r="C1111" s="32">
        <v>1</v>
      </c>
      <c r="D1111" s="33">
        <v>4.3949999999999996</v>
      </c>
      <c r="E1111" s="33">
        <v>0.23</v>
      </c>
      <c r="F1111" s="105">
        <v>2.8</v>
      </c>
      <c r="G1111" s="92">
        <f t="shared" si="78"/>
        <v>2.8303799999999999</v>
      </c>
      <c r="H1111" s="89"/>
      <c r="I1111" s="142"/>
    </row>
    <row r="1112" spans="1:9">
      <c r="A1112" s="14"/>
      <c r="C1112" s="32">
        <v>1</v>
      </c>
      <c r="D1112" s="33">
        <v>6.15</v>
      </c>
      <c r="E1112" s="33">
        <v>0.23</v>
      </c>
      <c r="F1112" s="105">
        <v>2.8</v>
      </c>
      <c r="G1112" s="92">
        <f t="shared" si="78"/>
        <v>3.9605999999999999</v>
      </c>
      <c r="H1112" s="89"/>
      <c r="I1112" s="142"/>
    </row>
    <row r="1113" spans="1:9">
      <c r="A1113" s="14"/>
      <c r="C1113" s="32">
        <v>1</v>
      </c>
      <c r="D1113" s="33">
        <v>21.55</v>
      </c>
      <c r="E1113" s="33">
        <v>0.23</v>
      </c>
      <c r="F1113" s="105">
        <v>2.8</v>
      </c>
      <c r="G1113" s="92">
        <f t="shared" si="78"/>
        <v>13.8782</v>
      </c>
      <c r="H1113" s="89"/>
      <c r="I1113" s="142"/>
    </row>
    <row r="1114" spans="1:9">
      <c r="A1114" s="14"/>
      <c r="C1114" s="32">
        <v>-7</v>
      </c>
      <c r="D1114" s="33">
        <v>0.3</v>
      </c>
      <c r="E1114" s="33">
        <v>0.3</v>
      </c>
      <c r="F1114" s="105">
        <v>2.8</v>
      </c>
      <c r="G1114" s="92">
        <f t="shared" si="78"/>
        <v>-1.7639999999999998</v>
      </c>
      <c r="H1114" s="89"/>
      <c r="I1114" s="142"/>
    </row>
    <row r="1115" spans="1:9">
      <c r="A1115" s="14"/>
      <c r="C1115" s="32">
        <v>2</v>
      </c>
      <c r="D1115" s="33">
        <v>2.33</v>
      </c>
      <c r="E1115" s="33">
        <v>0.23</v>
      </c>
      <c r="F1115" s="105">
        <v>2.8</v>
      </c>
      <c r="G1115" s="92">
        <f t="shared" si="78"/>
        <v>3.0010400000000002</v>
      </c>
      <c r="H1115" s="89"/>
      <c r="I1115" s="142"/>
    </row>
    <row r="1116" spans="1:9">
      <c r="A1116" s="14"/>
      <c r="C1116" s="32">
        <v>1</v>
      </c>
      <c r="D1116" s="33">
        <v>4.55</v>
      </c>
      <c r="E1116" s="33">
        <v>0.23</v>
      </c>
      <c r="F1116" s="105">
        <v>2.8</v>
      </c>
      <c r="G1116" s="92">
        <f t="shared" si="78"/>
        <v>2.9301999999999997</v>
      </c>
      <c r="H1116" s="89"/>
      <c r="I1116" s="142"/>
    </row>
    <row r="1117" spans="1:9">
      <c r="A1117" s="14"/>
      <c r="C1117" s="32">
        <v>1</v>
      </c>
      <c r="D1117" s="33">
        <v>8.1750000000000007</v>
      </c>
      <c r="E1117" s="33">
        <v>0.23</v>
      </c>
      <c r="F1117" s="105">
        <v>2.8</v>
      </c>
      <c r="G1117" s="92">
        <f t="shared" si="78"/>
        <v>5.2647000000000004</v>
      </c>
      <c r="H1117" s="89"/>
      <c r="I1117" s="142"/>
    </row>
    <row r="1118" spans="1:9">
      <c r="A1118" s="14"/>
      <c r="C1118" s="32">
        <v>-1</v>
      </c>
      <c r="D1118" s="33">
        <v>0.3</v>
      </c>
      <c r="E1118" s="33">
        <v>0.3</v>
      </c>
      <c r="F1118" s="105">
        <v>2.8</v>
      </c>
      <c r="G1118" s="92">
        <f t="shared" si="78"/>
        <v>-0.252</v>
      </c>
      <c r="H1118" s="89"/>
      <c r="I1118" s="142"/>
    </row>
    <row r="1119" spans="1:9">
      <c r="A1119" s="14"/>
      <c r="C1119" s="32">
        <v>1</v>
      </c>
      <c r="D1119" s="33">
        <v>10.55</v>
      </c>
      <c r="E1119" s="33">
        <v>0.23</v>
      </c>
      <c r="F1119" s="105">
        <v>2.8</v>
      </c>
      <c r="G1119" s="92">
        <f t="shared" si="78"/>
        <v>6.7942000000000009</v>
      </c>
      <c r="H1119" s="89"/>
      <c r="I1119" s="142"/>
    </row>
    <row r="1120" spans="1:9">
      <c r="A1120" s="14"/>
      <c r="C1120" s="32">
        <v>-1</v>
      </c>
      <c r="D1120" s="33">
        <v>0.3</v>
      </c>
      <c r="E1120" s="33">
        <v>0.3</v>
      </c>
      <c r="F1120" s="105">
        <v>2.8</v>
      </c>
      <c r="G1120" s="92">
        <f t="shared" si="78"/>
        <v>-0.252</v>
      </c>
      <c r="H1120" s="89"/>
      <c r="I1120" s="142"/>
    </row>
    <row r="1121" spans="1:9">
      <c r="A1121" s="14"/>
      <c r="C1121" s="32">
        <v>3</v>
      </c>
      <c r="D1121" s="33">
        <v>1.3</v>
      </c>
      <c r="E1121" s="33">
        <v>0.23</v>
      </c>
      <c r="F1121" s="105">
        <v>2.8</v>
      </c>
      <c r="G1121" s="92">
        <f t="shared" si="78"/>
        <v>2.5116000000000001</v>
      </c>
      <c r="H1121" s="89"/>
      <c r="I1121" s="142"/>
    </row>
    <row r="1122" spans="1:9">
      <c r="A1122" s="14"/>
      <c r="C1122" s="32">
        <v>1</v>
      </c>
      <c r="D1122" s="33">
        <v>7.85</v>
      </c>
      <c r="E1122" s="33">
        <v>0.23</v>
      </c>
      <c r="F1122" s="105">
        <v>2.8</v>
      </c>
      <c r="G1122" s="92">
        <f t="shared" si="78"/>
        <v>5.0553999999999997</v>
      </c>
      <c r="H1122" s="89"/>
      <c r="I1122" s="142"/>
    </row>
    <row r="1123" spans="1:9">
      <c r="A1123" s="14"/>
      <c r="C1123" s="32">
        <v>-2</v>
      </c>
      <c r="D1123" s="33">
        <v>0.3</v>
      </c>
      <c r="E1123" s="33">
        <v>0.3</v>
      </c>
      <c r="F1123" s="105">
        <v>2.8</v>
      </c>
      <c r="G1123" s="92">
        <f t="shared" si="78"/>
        <v>-0.504</v>
      </c>
      <c r="H1123" s="89"/>
      <c r="I1123" s="142"/>
    </row>
    <row r="1124" spans="1:9">
      <c r="A1124" s="14"/>
      <c r="C1124" s="32">
        <v>1</v>
      </c>
      <c r="D1124" s="33">
        <v>1.427</v>
      </c>
      <c r="E1124" s="33">
        <v>0.3</v>
      </c>
      <c r="F1124" s="105">
        <v>2.8</v>
      </c>
      <c r="G1124" s="92">
        <f t="shared" si="78"/>
        <v>1.19868</v>
      </c>
      <c r="H1124" s="89"/>
      <c r="I1124" s="142"/>
    </row>
    <row r="1125" spans="1:9">
      <c r="A1125" s="14"/>
      <c r="C1125" s="32">
        <v>1</v>
      </c>
      <c r="D1125" s="33">
        <v>9.1259999999999994</v>
      </c>
      <c r="E1125" s="33">
        <v>0.23</v>
      </c>
      <c r="F1125" s="105">
        <v>2.8</v>
      </c>
      <c r="G1125" s="92">
        <f t="shared" si="78"/>
        <v>5.8771439999999995</v>
      </c>
      <c r="H1125" s="89"/>
      <c r="I1125" s="142"/>
    </row>
    <row r="1126" spans="1:9">
      <c r="A1126" s="14"/>
      <c r="C1126" s="32">
        <v>1</v>
      </c>
      <c r="D1126" s="33">
        <v>7.7</v>
      </c>
      <c r="E1126" s="33">
        <v>0.23</v>
      </c>
      <c r="F1126" s="105">
        <v>2.8</v>
      </c>
      <c r="G1126" s="92">
        <f t="shared" si="78"/>
        <v>4.9588000000000001</v>
      </c>
      <c r="H1126" s="89"/>
      <c r="I1126" s="142"/>
    </row>
    <row r="1127" spans="1:9">
      <c r="A1127" s="14"/>
      <c r="C1127" s="32">
        <v>1</v>
      </c>
      <c r="D1127" s="33">
        <v>7.6269999999999998</v>
      </c>
      <c r="E1127" s="33">
        <v>0.23</v>
      </c>
      <c r="F1127" s="105">
        <v>2.8</v>
      </c>
      <c r="G1127" s="92">
        <f t="shared" si="78"/>
        <v>4.9117879999999996</v>
      </c>
      <c r="H1127" s="89"/>
      <c r="I1127" s="142"/>
    </row>
    <row r="1128" spans="1:9">
      <c r="A1128" s="14"/>
      <c r="C1128" s="32">
        <v>-1</v>
      </c>
      <c r="D1128" s="33">
        <v>0.3</v>
      </c>
      <c r="E1128" s="33">
        <v>0.3</v>
      </c>
      <c r="F1128" s="105">
        <v>2.8</v>
      </c>
      <c r="G1128" s="92">
        <f t="shared" si="78"/>
        <v>-0.252</v>
      </c>
      <c r="H1128" s="89"/>
      <c r="I1128" s="142"/>
    </row>
    <row r="1129" spans="1:9">
      <c r="A1129" s="14"/>
      <c r="C1129" s="32">
        <v>1</v>
      </c>
      <c r="D1129" s="33">
        <v>2.698</v>
      </c>
      <c r="E1129" s="33">
        <v>0.23</v>
      </c>
      <c r="F1129" s="105">
        <v>2.8</v>
      </c>
      <c r="G1129" s="92">
        <f t="shared" si="78"/>
        <v>1.7375119999999999</v>
      </c>
      <c r="H1129" s="89"/>
      <c r="I1129" s="142"/>
    </row>
    <row r="1130" spans="1:9">
      <c r="A1130" s="14"/>
      <c r="C1130" s="32">
        <v>-7</v>
      </c>
      <c r="D1130" s="33">
        <v>0.3</v>
      </c>
      <c r="E1130" s="33">
        <v>0.45</v>
      </c>
      <c r="F1130" s="105">
        <v>2.8</v>
      </c>
      <c r="G1130" s="92">
        <f t="shared" si="78"/>
        <v>-2.6459999999999999</v>
      </c>
      <c r="H1130" s="89"/>
      <c r="I1130" s="142"/>
    </row>
    <row r="1131" spans="1:9">
      <c r="A1131" s="14"/>
      <c r="C1131" s="32">
        <v>1</v>
      </c>
      <c r="D1131" s="33">
        <v>9.2270000000000003</v>
      </c>
      <c r="E1131" s="33">
        <v>0.23</v>
      </c>
      <c r="F1131" s="105">
        <v>2.8</v>
      </c>
      <c r="G1131" s="92">
        <f t="shared" si="78"/>
        <v>5.9421880000000007</v>
      </c>
      <c r="H1131" s="89"/>
      <c r="I1131" s="142"/>
    </row>
    <row r="1132" spans="1:9">
      <c r="A1132" s="14"/>
      <c r="C1132" s="32">
        <v>1</v>
      </c>
      <c r="D1132" s="33">
        <v>2.97</v>
      </c>
      <c r="E1132" s="33">
        <v>0.12</v>
      </c>
      <c r="F1132" s="105">
        <v>2.8</v>
      </c>
      <c r="G1132" s="92">
        <f t="shared" si="78"/>
        <v>0.99791999999999992</v>
      </c>
      <c r="H1132" s="89"/>
      <c r="I1132" s="142"/>
    </row>
    <row r="1133" spans="1:9">
      <c r="A1133" s="14"/>
      <c r="C1133" s="32">
        <v>1</v>
      </c>
      <c r="D1133" s="33">
        <v>4.2839999999999998</v>
      </c>
      <c r="E1133" s="33">
        <v>0.12</v>
      </c>
      <c r="F1133" s="105">
        <v>2.8</v>
      </c>
      <c r="G1133" s="92">
        <f t="shared" si="78"/>
        <v>1.4394239999999998</v>
      </c>
      <c r="H1133" s="89"/>
      <c r="I1133" s="142"/>
    </row>
    <row r="1134" spans="1:9">
      <c r="A1134" s="14"/>
      <c r="C1134" s="32">
        <v>1</v>
      </c>
      <c r="D1134" s="33">
        <v>6.4219999999999997</v>
      </c>
      <c r="E1134" s="33">
        <v>0.23</v>
      </c>
      <c r="F1134" s="105">
        <v>2.8</v>
      </c>
      <c r="G1134" s="92">
        <f t="shared" si="78"/>
        <v>4.1357679999999997</v>
      </c>
      <c r="H1134" s="89"/>
      <c r="I1134" s="142"/>
    </row>
    <row r="1135" spans="1:9">
      <c r="A1135" s="14"/>
      <c r="C1135" s="32">
        <v>-1</v>
      </c>
      <c r="D1135" s="33">
        <v>0.45</v>
      </c>
      <c r="E1135" s="33">
        <v>0.3</v>
      </c>
      <c r="F1135" s="105">
        <v>2.8</v>
      </c>
      <c r="G1135" s="92">
        <f t="shared" si="78"/>
        <v>-0.378</v>
      </c>
      <c r="H1135" s="89"/>
      <c r="I1135" s="142"/>
    </row>
    <row r="1136" spans="1:9">
      <c r="A1136" s="14"/>
      <c r="C1136" s="32">
        <v>1</v>
      </c>
      <c r="D1136" s="33">
        <v>9.27</v>
      </c>
      <c r="E1136" s="33">
        <v>0.23</v>
      </c>
      <c r="F1136" s="105">
        <v>2.8</v>
      </c>
      <c r="G1136" s="92">
        <f t="shared" si="78"/>
        <v>5.969879999999999</v>
      </c>
      <c r="H1136" s="89"/>
      <c r="I1136" s="142"/>
    </row>
    <row r="1137" spans="1:9">
      <c r="A1137" s="14"/>
      <c r="C1137" s="32">
        <v>-1</v>
      </c>
      <c r="D1137" s="33">
        <v>0.3</v>
      </c>
      <c r="E1137" s="33">
        <v>0.6</v>
      </c>
      <c r="F1137" s="105">
        <v>2.8</v>
      </c>
      <c r="G1137" s="92">
        <f t="shared" si="78"/>
        <v>-0.504</v>
      </c>
      <c r="H1137" s="89"/>
      <c r="I1137" s="142"/>
    </row>
    <row r="1138" spans="1:9">
      <c r="A1138" s="14"/>
      <c r="B1138" s="1"/>
      <c r="C1138" s="32">
        <v>1</v>
      </c>
      <c r="D1138" s="33">
        <v>20.7</v>
      </c>
      <c r="E1138" s="33">
        <v>0.23</v>
      </c>
      <c r="F1138" s="105">
        <v>2.8</v>
      </c>
      <c r="G1138" s="92">
        <f t="shared" si="78"/>
        <v>13.3308</v>
      </c>
      <c r="H1138" s="30"/>
      <c r="I1138" s="142"/>
    </row>
    <row r="1139" spans="1:9">
      <c r="A1139" s="14"/>
      <c r="B1139" s="1"/>
      <c r="C1139" s="32">
        <v>-6</v>
      </c>
      <c r="D1139" s="33">
        <v>0.3</v>
      </c>
      <c r="E1139" s="33">
        <v>0.6</v>
      </c>
      <c r="F1139" s="105">
        <v>2.8</v>
      </c>
      <c r="G1139" s="92">
        <f t="shared" si="78"/>
        <v>-3.0239999999999996</v>
      </c>
      <c r="H1139" s="30"/>
      <c r="I1139" s="142"/>
    </row>
    <row r="1140" spans="1:9">
      <c r="A1140" s="14"/>
      <c r="B1140" s="1"/>
      <c r="C1140" s="32">
        <v>1</v>
      </c>
      <c r="D1140" s="33">
        <v>8.8699999999999992</v>
      </c>
      <c r="E1140" s="33">
        <v>0.23</v>
      </c>
      <c r="F1140" s="105">
        <v>2.8</v>
      </c>
      <c r="G1140" s="92">
        <f t="shared" si="78"/>
        <v>5.7122799999999989</v>
      </c>
      <c r="H1140" s="30"/>
      <c r="I1140" s="142"/>
    </row>
    <row r="1141" spans="1:9">
      <c r="A1141" s="14"/>
      <c r="B1141" s="1"/>
      <c r="C1141" s="32">
        <v>1</v>
      </c>
      <c r="D1141" s="33">
        <v>8.6950000000000003</v>
      </c>
      <c r="E1141" s="33">
        <v>0.23</v>
      </c>
      <c r="F1141" s="105">
        <v>2.8</v>
      </c>
      <c r="G1141" s="92">
        <f t="shared" si="78"/>
        <v>5.5995799999999996</v>
      </c>
      <c r="H1141" s="30"/>
      <c r="I1141" s="142"/>
    </row>
    <row r="1142" spans="1:9">
      <c r="A1142" s="14"/>
      <c r="B1142" s="1"/>
      <c r="C1142" s="32">
        <v>1</v>
      </c>
      <c r="D1142" s="33">
        <v>15</v>
      </c>
      <c r="E1142" s="33">
        <v>0.23</v>
      </c>
      <c r="F1142" s="105">
        <v>2.8</v>
      </c>
      <c r="G1142" s="92">
        <f t="shared" si="78"/>
        <v>9.66</v>
      </c>
      <c r="H1142" s="30"/>
      <c r="I1142" s="142"/>
    </row>
    <row r="1143" spans="1:9">
      <c r="A1143" s="14"/>
      <c r="B1143" s="1"/>
      <c r="C1143" s="32">
        <v>1</v>
      </c>
      <c r="D1143" s="33">
        <v>6.4749999999999996</v>
      </c>
      <c r="E1143" s="33">
        <v>0.23</v>
      </c>
      <c r="F1143" s="105">
        <v>2.8</v>
      </c>
      <c r="G1143" s="92">
        <f t="shared" si="78"/>
        <v>4.1698999999999993</v>
      </c>
      <c r="H1143" s="30"/>
      <c r="I1143" s="142"/>
    </row>
    <row r="1144" spans="1:9">
      <c r="A1144" s="14"/>
      <c r="B1144" s="1"/>
      <c r="C1144" s="32">
        <v>1</v>
      </c>
      <c r="D1144" s="33">
        <v>6.625</v>
      </c>
      <c r="E1144" s="33">
        <v>0.12</v>
      </c>
      <c r="F1144" s="105">
        <v>2.8</v>
      </c>
      <c r="G1144" s="92">
        <f t="shared" si="78"/>
        <v>2.2259999999999995</v>
      </c>
      <c r="H1144" s="30"/>
      <c r="I1144" s="142"/>
    </row>
    <row r="1145" spans="1:9">
      <c r="A1145" s="14"/>
      <c r="B1145" s="1"/>
      <c r="C1145" s="32">
        <v>1</v>
      </c>
      <c r="D1145" s="33">
        <v>3.05</v>
      </c>
      <c r="E1145" s="33">
        <v>0.12</v>
      </c>
      <c r="F1145" s="105">
        <v>2.8</v>
      </c>
      <c r="G1145" s="92">
        <f t="shared" si="78"/>
        <v>1.0247999999999999</v>
      </c>
      <c r="H1145" s="30"/>
      <c r="I1145" s="142"/>
    </row>
    <row r="1146" spans="1:9">
      <c r="A1146" s="14"/>
      <c r="B1146" s="1"/>
      <c r="C1146" s="32">
        <v>1</v>
      </c>
      <c r="D1146" s="33">
        <v>5.4249999999999998</v>
      </c>
      <c r="E1146" s="33">
        <v>0.23</v>
      </c>
      <c r="F1146" s="105">
        <v>2.8</v>
      </c>
      <c r="G1146" s="92">
        <f t="shared" si="78"/>
        <v>3.4936999999999996</v>
      </c>
      <c r="H1146" s="30"/>
      <c r="I1146" s="142"/>
    </row>
    <row r="1147" spans="1:9">
      <c r="A1147" s="14"/>
      <c r="B1147" s="1"/>
      <c r="C1147" s="32">
        <v>1</v>
      </c>
      <c r="D1147" s="33">
        <v>1.22</v>
      </c>
      <c r="E1147" s="33">
        <v>0.23</v>
      </c>
      <c r="F1147" s="105">
        <v>2.8</v>
      </c>
      <c r="G1147" s="92">
        <f t="shared" si="78"/>
        <v>0.78568000000000005</v>
      </c>
      <c r="H1147" s="30"/>
      <c r="I1147" s="142"/>
    </row>
    <row r="1148" spans="1:9">
      <c r="A1148" s="4"/>
      <c r="B1148" s="1"/>
      <c r="C1148" s="32">
        <v>1</v>
      </c>
      <c r="D1148" s="33">
        <v>8.08</v>
      </c>
      <c r="E1148" s="33">
        <v>0.23</v>
      </c>
      <c r="F1148" s="105">
        <v>2.8</v>
      </c>
      <c r="G1148" s="92">
        <f t="shared" si="78"/>
        <v>5.2035200000000001</v>
      </c>
      <c r="H1148" s="30"/>
      <c r="I1148" s="142"/>
    </row>
    <row r="1149" spans="1:9">
      <c r="A1149" s="15"/>
      <c r="B1149" s="1"/>
      <c r="C1149" s="32">
        <v>1</v>
      </c>
      <c r="D1149" s="33">
        <v>10.55</v>
      </c>
      <c r="E1149" s="33">
        <v>0.23</v>
      </c>
      <c r="F1149" s="105">
        <v>2.8</v>
      </c>
      <c r="G1149" s="92">
        <f t="shared" si="78"/>
        <v>6.7942000000000009</v>
      </c>
      <c r="H1149" s="30"/>
      <c r="I1149" s="142"/>
    </row>
    <row r="1150" spans="1:9">
      <c r="A1150" s="15"/>
      <c r="B1150" s="1"/>
      <c r="C1150" s="32">
        <v>-3</v>
      </c>
      <c r="D1150" s="33">
        <v>0.3</v>
      </c>
      <c r="E1150" s="33">
        <v>0.45</v>
      </c>
      <c r="F1150" s="105">
        <v>2.8</v>
      </c>
      <c r="G1150" s="92">
        <f t="shared" si="78"/>
        <v>-1.1339999999999999</v>
      </c>
      <c r="H1150" s="30"/>
      <c r="I1150" s="142"/>
    </row>
    <row r="1151" spans="1:9">
      <c r="A1151" s="15"/>
      <c r="B1151" s="1"/>
      <c r="C1151" s="32">
        <v>1</v>
      </c>
      <c r="D1151" s="33">
        <v>5.9950000000000001</v>
      </c>
      <c r="E1151" s="33">
        <v>0.23</v>
      </c>
      <c r="F1151" s="105">
        <v>2.8</v>
      </c>
      <c r="G1151" s="92">
        <f t="shared" si="78"/>
        <v>3.8607800000000001</v>
      </c>
      <c r="H1151" s="30"/>
      <c r="I1151" s="142"/>
    </row>
    <row r="1152" spans="1:9">
      <c r="A1152" s="15"/>
      <c r="B1152" s="1"/>
      <c r="C1152" s="32">
        <v>1</v>
      </c>
      <c r="D1152" s="33">
        <v>9.1750000000000007</v>
      </c>
      <c r="E1152" s="33">
        <v>0.23</v>
      </c>
      <c r="F1152" s="105">
        <v>2.8</v>
      </c>
      <c r="G1152" s="92">
        <f t="shared" si="78"/>
        <v>5.9087000000000005</v>
      </c>
      <c r="H1152" s="30"/>
      <c r="I1152" s="142"/>
    </row>
    <row r="1153" spans="1:9">
      <c r="A1153" s="15"/>
      <c r="B1153" s="1"/>
      <c r="C1153" s="32">
        <v>1</v>
      </c>
      <c r="D1153" s="33">
        <v>7.95</v>
      </c>
      <c r="E1153" s="33">
        <v>0.23</v>
      </c>
      <c r="F1153" s="105">
        <v>2.8</v>
      </c>
      <c r="G1153" s="92">
        <f t="shared" si="78"/>
        <v>5.1197999999999997</v>
      </c>
      <c r="H1153" s="30"/>
      <c r="I1153" s="142"/>
    </row>
    <row r="1154" spans="1:9">
      <c r="A1154" s="15"/>
      <c r="B1154" s="1"/>
      <c r="C1154" s="32">
        <v>-2</v>
      </c>
      <c r="D1154" s="33">
        <v>0.6</v>
      </c>
      <c r="E1154" s="33">
        <v>0.6</v>
      </c>
      <c r="F1154" s="105">
        <v>2.8</v>
      </c>
      <c r="G1154" s="92">
        <f t="shared" si="78"/>
        <v>-2.016</v>
      </c>
      <c r="H1154" s="30"/>
      <c r="I1154" s="142"/>
    </row>
    <row r="1155" spans="1:9">
      <c r="A1155" s="15"/>
      <c r="B1155" s="1"/>
      <c r="C1155" s="32">
        <v>1</v>
      </c>
      <c r="D1155" s="33">
        <v>10.55</v>
      </c>
      <c r="E1155" s="33">
        <v>0.23</v>
      </c>
      <c r="F1155" s="105">
        <v>2.8</v>
      </c>
      <c r="G1155" s="92">
        <f t="shared" si="78"/>
        <v>6.7942000000000009</v>
      </c>
      <c r="H1155" s="30"/>
      <c r="I1155" s="142"/>
    </row>
    <row r="1156" spans="1:9">
      <c r="A1156" s="15"/>
      <c r="B1156" s="1"/>
      <c r="C1156" s="32">
        <v>-1</v>
      </c>
      <c r="D1156" s="33">
        <v>0.3</v>
      </c>
      <c r="E1156" s="104">
        <v>0.6</v>
      </c>
      <c r="F1156" s="105">
        <v>2.8</v>
      </c>
      <c r="G1156" s="92">
        <f t="shared" si="78"/>
        <v>-0.504</v>
      </c>
      <c r="H1156" s="30"/>
      <c r="I1156" s="142"/>
    </row>
    <row r="1157" spans="1:9">
      <c r="A1157" s="15"/>
      <c r="B1157" s="1"/>
      <c r="C1157" s="32">
        <v>1</v>
      </c>
      <c r="D1157" s="33">
        <v>2.5499999999999998</v>
      </c>
      <c r="E1157" s="33">
        <v>0.23</v>
      </c>
      <c r="F1157" s="105">
        <v>2.8</v>
      </c>
      <c r="G1157" s="92">
        <f t="shared" si="78"/>
        <v>1.6421999999999999</v>
      </c>
      <c r="H1157" s="30"/>
      <c r="I1157" s="142"/>
    </row>
    <row r="1158" spans="1:9">
      <c r="A1158" s="15"/>
      <c r="B1158" s="1"/>
      <c r="C1158" s="97"/>
      <c r="D1158" s="106"/>
      <c r="E1158" s="106"/>
      <c r="F1158" s="105"/>
      <c r="G1158" s="104"/>
      <c r="H1158" s="48"/>
      <c r="I1158" s="142"/>
    </row>
    <row r="1159" spans="1:9">
      <c r="A1159" s="81"/>
      <c r="B1159" s="82"/>
      <c r="C1159" s="83"/>
      <c r="D1159" s="84"/>
      <c r="E1159" s="84"/>
      <c r="F1159" s="85"/>
      <c r="G1159" s="86">
        <f>SUM(G1031:G1158)</f>
        <v>366.00790519999993</v>
      </c>
      <c r="H1159" s="87"/>
    </row>
    <row r="1160" spans="1:9" ht="13.5" thickBot="1">
      <c r="A1160" s="41"/>
      <c r="B1160" s="42"/>
      <c r="C1160" s="43"/>
      <c r="D1160" s="44"/>
      <c r="E1160" s="44"/>
      <c r="F1160" s="70"/>
      <c r="G1160" s="90" t="s">
        <v>20</v>
      </c>
      <c r="H1160" s="91"/>
    </row>
    <row r="1161" spans="1:9">
      <c r="A1161" s="15"/>
      <c r="B1161" s="16" t="s">
        <v>129</v>
      </c>
      <c r="G1161" s="35"/>
      <c r="H1161" s="89"/>
    </row>
    <row r="1162" spans="1:9">
      <c r="A1162" s="15"/>
      <c r="G1162" s="35"/>
      <c r="H1162" s="89"/>
    </row>
    <row r="1163" spans="1:9">
      <c r="A1163" s="15"/>
      <c r="G1163" s="35"/>
      <c r="H1163" s="89"/>
    </row>
    <row r="1164" spans="1:9">
      <c r="A1164" s="15"/>
      <c r="B1164" s="16" t="s">
        <v>72</v>
      </c>
      <c r="H1164" s="19"/>
    </row>
    <row r="1165" spans="1:9">
      <c r="A1165" s="15"/>
      <c r="B1165" s="16" t="s">
        <v>52</v>
      </c>
      <c r="C1165" s="98"/>
      <c r="D1165" s="103"/>
      <c r="H1165" s="31"/>
    </row>
    <row r="1166" spans="1:9">
      <c r="A1166" s="15"/>
      <c r="B1166" s="113" t="s">
        <v>48</v>
      </c>
      <c r="C1166" s="94"/>
      <c r="D1166" s="100"/>
      <c r="H1166" s="19"/>
    </row>
    <row r="1167" spans="1:9">
      <c r="A1167" s="15"/>
      <c r="B1167" s="113" t="s">
        <v>49</v>
      </c>
      <c r="C1167" s="97"/>
      <c r="D1167" s="104"/>
      <c r="E1167" s="104"/>
      <c r="F1167" s="105"/>
      <c r="G1167" s="104"/>
      <c r="H1167" s="48"/>
    </row>
    <row r="1168" spans="1:9">
      <c r="A1168" s="15"/>
      <c r="C1168" s="32">
        <v>1</v>
      </c>
      <c r="D1168" s="33">
        <v>10.55</v>
      </c>
      <c r="E1168" s="33">
        <v>0.23</v>
      </c>
      <c r="F1168" s="105">
        <v>2.8</v>
      </c>
      <c r="G1168" s="92">
        <f t="shared" ref="G1168:G1175" si="79">PRODUCT(C1168:F1168)</f>
        <v>6.7942000000000009</v>
      </c>
      <c r="H1168" s="89"/>
    </row>
    <row r="1169" spans="1:8">
      <c r="A1169" s="15"/>
      <c r="C1169" s="32">
        <v>-3</v>
      </c>
      <c r="D1169" s="33">
        <v>0.3</v>
      </c>
      <c r="E1169" s="33">
        <v>0.45</v>
      </c>
      <c r="F1169" s="105">
        <v>2.8</v>
      </c>
      <c r="G1169" s="92">
        <f t="shared" si="79"/>
        <v>-1.1339999999999999</v>
      </c>
      <c r="H1169" s="89"/>
    </row>
    <row r="1170" spans="1:8">
      <c r="A1170" s="15"/>
      <c r="C1170" s="32">
        <v>1</v>
      </c>
      <c r="D1170" s="33">
        <v>10.505000000000001</v>
      </c>
      <c r="E1170" s="33">
        <v>0.23</v>
      </c>
      <c r="F1170" s="105">
        <v>2.8</v>
      </c>
      <c r="G1170" s="92">
        <f t="shared" si="79"/>
        <v>6.7652200000000011</v>
      </c>
      <c r="H1170" s="89"/>
    </row>
    <row r="1171" spans="1:8">
      <c r="A1171" s="15"/>
      <c r="C1171" s="32">
        <v>1</v>
      </c>
      <c r="D1171" s="33">
        <v>9.9600000000000009</v>
      </c>
      <c r="E1171" s="33">
        <v>0.23</v>
      </c>
      <c r="F1171" s="105">
        <v>2.8</v>
      </c>
      <c r="G1171" s="92">
        <f t="shared" si="79"/>
        <v>6.4142400000000004</v>
      </c>
      <c r="H1171" s="89"/>
    </row>
    <row r="1172" spans="1:8">
      <c r="A1172" s="15"/>
      <c r="C1172" s="32">
        <v>-1</v>
      </c>
      <c r="D1172" s="33">
        <v>1.466</v>
      </c>
      <c r="E1172" s="33">
        <v>0.23</v>
      </c>
      <c r="F1172" s="105">
        <v>2.8</v>
      </c>
      <c r="G1172" s="92">
        <f t="shared" si="79"/>
        <v>-0.94410400000000005</v>
      </c>
      <c r="H1172" s="89"/>
    </row>
    <row r="1173" spans="1:8">
      <c r="A1173" s="15"/>
      <c r="C1173" s="32">
        <v>1</v>
      </c>
      <c r="D1173" s="33">
        <v>4.1150000000000002</v>
      </c>
      <c r="E1173" s="33">
        <v>0.23</v>
      </c>
      <c r="F1173" s="105">
        <v>2.8</v>
      </c>
      <c r="G1173" s="92">
        <f t="shared" si="79"/>
        <v>2.6500600000000003</v>
      </c>
      <c r="H1173" s="89"/>
    </row>
    <row r="1174" spans="1:8">
      <c r="A1174" s="15"/>
      <c r="C1174" s="32">
        <v>1</v>
      </c>
      <c r="D1174" s="33">
        <v>15.25</v>
      </c>
      <c r="E1174" s="33">
        <v>0.23</v>
      </c>
      <c r="F1174" s="105">
        <v>2.8</v>
      </c>
      <c r="G1174" s="92">
        <f t="shared" si="79"/>
        <v>9.8209999999999997</v>
      </c>
      <c r="H1174" s="89"/>
    </row>
    <row r="1175" spans="1:8">
      <c r="A1175" s="15"/>
      <c r="C1175" s="32">
        <v>-3</v>
      </c>
      <c r="D1175" s="33">
        <v>0.3</v>
      </c>
      <c r="E1175" s="33">
        <v>0.45</v>
      </c>
      <c r="F1175" s="105">
        <v>2.8</v>
      </c>
      <c r="G1175" s="92">
        <f t="shared" si="79"/>
        <v>-1.1339999999999999</v>
      </c>
      <c r="H1175" s="89"/>
    </row>
    <row r="1176" spans="1:8">
      <c r="A1176" s="15"/>
      <c r="C1176" s="32">
        <v>1</v>
      </c>
      <c r="D1176" s="33">
        <v>2.8849999999999998</v>
      </c>
      <c r="E1176" s="33">
        <v>0.23</v>
      </c>
      <c r="F1176" s="105">
        <v>2.8</v>
      </c>
      <c r="G1176" s="92">
        <f t="shared" ref="G1176:G1190" si="80">PRODUCT(C1176:F1176)</f>
        <v>1.8579399999999997</v>
      </c>
      <c r="H1176" s="89"/>
    </row>
    <row r="1177" spans="1:8">
      <c r="A1177" s="15"/>
      <c r="C1177" s="32">
        <v>1</v>
      </c>
      <c r="D1177" s="33">
        <v>4.57</v>
      </c>
      <c r="E1177" s="33">
        <v>0.23</v>
      </c>
      <c r="F1177" s="105">
        <v>2.8</v>
      </c>
      <c r="G1177" s="92">
        <f t="shared" si="80"/>
        <v>2.9430800000000001</v>
      </c>
      <c r="H1177" s="89"/>
    </row>
    <row r="1178" spans="1:8">
      <c r="A1178" s="15"/>
      <c r="C1178" s="32">
        <v>1</v>
      </c>
      <c r="D1178" s="33">
        <v>16.2</v>
      </c>
      <c r="E1178" s="33">
        <v>0.23</v>
      </c>
      <c r="F1178" s="105">
        <v>2.8</v>
      </c>
      <c r="G1178" s="92">
        <f t="shared" si="80"/>
        <v>10.432799999999999</v>
      </c>
      <c r="H1178" s="89"/>
    </row>
    <row r="1179" spans="1:8">
      <c r="A1179" s="15"/>
      <c r="C1179" s="32">
        <v>-3</v>
      </c>
      <c r="D1179" s="33">
        <v>0.3</v>
      </c>
      <c r="E1179" s="33">
        <v>0.45</v>
      </c>
      <c r="F1179" s="105">
        <v>2.8</v>
      </c>
      <c r="G1179" s="92">
        <f t="shared" si="80"/>
        <v>-1.1339999999999999</v>
      </c>
      <c r="H1179" s="89"/>
    </row>
    <row r="1180" spans="1:8">
      <c r="A1180" s="15"/>
      <c r="C1180" s="32">
        <v>1</v>
      </c>
      <c r="D1180" s="33">
        <v>3.97</v>
      </c>
      <c r="E1180" s="33">
        <v>0.23</v>
      </c>
      <c r="F1180" s="105">
        <v>2.8</v>
      </c>
      <c r="G1180" s="92">
        <f t="shared" si="80"/>
        <v>2.5566800000000001</v>
      </c>
      <c r="H1180" s="89"/>
    </row>
    <row r="1181" spans="1:8">
      <c r="A1181" s="15"/>
      <c r="C1181" s="32">
        <v>1</v>
      </c>
      <c r="D1181" s="33">
        <v>2.85</v>
      </c>
      <c r="E1181" s="33">
        <v>0.23</v>
      </c>
      <c r="F1181" s="105">
        <v>2.8</v>
      </c>
      <c r="G1181" s="92">
        <f t="shared" si="80"/>
        <v>1.8354000000000001</v>
      </c>
      <c r="H1181" s="89"/>
    </row>
    <row r="1182" spans="1:8">
      <c r="A1182" s="15"/>
      <c r="C1182" s="32">
        <v>1</v>
      </c>
      <c r="D1182" s="33">
        <v>7.8570000000000002</v>
      </c>
      <c r="E1182" s="33">
        <v>0.23</v>
      </c>
      <c r="F1182" s="105">
        <v>2.8</v>
      </c>
      <c r="G1182" s="92">
        <f t="shared" si="80"/>
        <v>5.0599080000000001</v>
      </c>
      <c r="H1182" s="89"/>
    </row>
    <row r="1183" spans="1:8">
      <c r="A1183" s="15"/>
      <c r="C1183" s="32">
        <v>-2</v>
      </c>
      <c r="D1183" s="33">
        <v>0.3</v>
      </c>
      <c r="E1183" s="33">
        <v>0.45</v>
      </c>
      <c r="F1183" s="105">
        <v>2.8</v>
      </c>
      <c r="G1183" s="92">
        <f t="shared" si="80"/>
        <v>-0.75600000000000001</v>
      </c>
      <c r="H1183" s="89"/>
    </row>
    <row r="1184" spans="1:8">
      <c r="A1184" s="15"/>
      <c r="C1184" s="32">
        <v>1</v>
      </c>
      <c r="D1184" s="33">
        <v>12.74</v>
      </c>
      <c r="E1184" s="33">
        <v>0.23</v>
      </c>
      <c r="F1184" s="105">
        <v>2.8</v>
      </c>
      <c r="G1184" s="92">
        <f t="shared" si="80"/>
        <v>8.2045600000000007</v>
      </c>
      <c r="H1184" s="89"/>
    </row>
    <row r="1185" spans="1:8">
      <c r="A1185" s="15"/>
      <c r="C1185" s="32">
        <v>-3</v>
      </c>
      <c r="D1185" s="33">
        <v>0.3</v>
      </c>
      <c r="E1185" s="33">
        <v>0.3</v>
      </c>
      <c r="F1185" s="105">
        <v>2.8</v>
      </c>
      <c r="G1185" s="92">
        <f t="shared" si="80"/>
        <v>-0.75599999999999989</v>
      </c>
      <c r="H1185" s="89"/>
    </row>
    <row r="1186" spans="1:8">
      <c r="A1186" s="15"/>
      <c r="C1186" s="32">
        <v>5</v>
      </c>
      <c r="D1186" s="33">
        <v>0.52</v>
      </c>
      <c r="E1186" s="33">
        <v>0.23</v>
      </c>
      <c r="F1186" s="105">
        <v>2.8</v>
      </c>
      <c r="G1186" s="92">
        <f t="shared" si="80"/>
        <v>1.6744000000000001</v>
      </c>
      <c r="H1186" s="89"/>
    </row>
    <row r="1187" spans="1:8">
      <c r="A1187" s="15"/>
      <c r="C1187" s="32">
        <v>1</v>
      </c>
      <c r="D1187" s="33">
        <v>1.125</v>
      </c>
      <c r="E1187" s="33">
        <v>0.23</v>
      </c>
      <c r="F1187" s="105">
        <v>2.8</v>
      </c>
      <c r="G1187" s="92">
        <f t="shared" si="80"/>
        <v>0.72450000000000003</v>
      </c>
      <c r="H1187" s="89"/>
    </row>
    <row r="1188" spans="1:8">
      <c r="A1188" s="15"/>
      <c r="C1188" s="32">
        <v>1</v>
      </c>
      <c r="D1188" s="33">
        <v>8.4390000000000001</v>
      </c>
      <c r="E1188" s="33">
        <v>0.23</v>
      </c>
      <c r="F1188" s="105">
        <v>2.8</v>
      </c>
      <c r="G1188" s="92">
        <f t="shared" si="80"/>
        <v>5.4347159999999999</v>
      </c>
      <c r="H1188" s="89"/>
    </row>
    <row r="1189" spans="1:8">
      <c r="A1189" s="15"/>
      <c r="C1189" s="32">
        <v>1</v>
      </c>
      <c r="D1189" s="33">
        <v>3.085</v>
      </c>
      <c r="E1189" s="33">
        <v>0.23</v>
      </c>
      <c r="F1189" s="105">
        <v>2.8</v>
      </c>
      <c r="G1189" s="92">
        <f t="shared" si="80"/>
        <v>1.98674</v>
      </c>
      <c r="H1189" s="89"/>
    </row>
    <row r="1190" spans="1:8">
      <c r="A1190" s="15"/>
      <c r="C1190" s="32">
        <v>1</v>
      </c>
      <c r="D1190" s="33">
        <v>2.427</v>
      </c>
      <c r="E1190" s="33">
        <v>0.23</v>
      </c>
      <c r="F1190" s="105">
        <v>2.8</v>
      </c>
      <c r="G1190" s="92">
        <f t="shared" si="80"/>
        <v>1.5629879999999998</v>
      </c>
      <c r="H1190" s="89"/>
    </row>
    <row r="1191" spans="1:8">
      <c r="A1191" s="15"/>
      <c r="G1191" s="35"/>
      <c r="H1191" s="89"/>
    </row>
    <row r="1192" spans="1:8">
      <c r="A1192" s="27"/>
      <c r="B1192" s="1"/>
      <c r="C1192" s="32">
        <v>1</v>
      </c>
      <c r="D1192" s="33">
        <v>8.1750000000000007</v>
      </c>
      <c r="E1192" s="33">
        <v>0.23</v>
      </c>
      <c r="F1192" s="105">
        <v>2.8</v>
      </c>
      <c r="G1192" s="92">
        <f t="shared" ref="G1192:G1201" si="81">PRODUCT(C1192:F1192)</f>
        <v>5.2647000000000004</v>
      </c>
      <c r="H1192" s="30"/>
    </row>
    <row r="1193" spans="1:8">
      <c r="A1193" s="27"/>
      <c r="B1193" s="1"/>
      <c r="C1193" s="32">
        <v>1</v>
      </c>
      <c r="D1193" s="33">
        <v>10.55</v>
      </c>
      <c r="E1193" s="33">
        <v>0.23</v>
      </c>
      <c r="F1193" s="105">
        <v>2.8</v>
      </c>
      <c r="G1193" s="92">
        <f t="shared" si="81"/>
        <v>6.7942000000000009</v>
      </c>
      <c r="H1193" s="30"/>
    </row>
    <row r="1194" spans="1:8">
      <c r="A1194" s="27"/>
      <c r="B1194" s="1"/>
      <c r="C1194" s="32">
        <v>-3</v>
      </c>
      <c r="D1194" s="33">
        <v>0.3</v>
      </c>
      <c r="E1194" s="33">
        <v>0.45</v>
      </c>
      <c r="F1194" s="105">
        <v>2.8</v>
      </c>
      <c r="G1194" s="92">
        <f t="shared" si="81"/>
        <v>-1.1339999999999999</v>
      </c>
      <c r="H1194" s="30"/>
    </row>
    <row r="1195" spans="1:8">
      <c r="A1195" s="27"/>
      <c r="B1195" s="1"/>
      <c r="C1195" s="32">
        <v>1</v>
      </c>
      <c r="D1195" s="33">
        <v>5.9950000000000001</v>
      </c>
      <c r="E1195" s="33">
        <v>0.23</v>
      </c>
      <c r="F1195" s="105">
        <v>2.8</v>
      </c>
      <c r="G1195" s="92">
        <f t="shared" si="81"/>
        <v>3.8607800000000001</v>
      </c>
      <c r="H1195" s="30"/>
    </row>
    <row r="1196" spans="1:8">
      <c r="A1196" s="27"/>
      <c r="B1196" s="1"/>
      <c r="C1196" s="32">
        <v>1</v>
      </c>
      <c r="D1196" s="33">
        <v>9.1750000000000007</v>
      </c>
      <c r="E1196" s="33">
        <v>0.23</v>
      </c>
      <c r="F1196" s="105">
        <v>2.8</v>
      </c>
      <c r="G1196" s="92">
        <f t="shared" si="81"/>
        <v>5.9087000000000005</v>
      </c>
      <c r="H1196" s="30"/>
    </row>
    <row r="1197" spans="1:8">
      <c r="A1197" s="27"/>
      <c r="B1197" s="1"/>
      <c r="C1197" s="32">
        <v>1</v>
      </c>
      <c r="D1197" s="33">
        <v>7.95</v>
      </c>
      <c r="E1197" s="33">
        <v>0.23</v>
      </c>
      <c r="F1197" s="105">
        <v>2.8</v>
      </c>
      <c r="G1197" s="92">
        <f t="shared" si="81"/>
        <v>5.1197999999999997</v>
      </c>
      <c r="H1197" s="30"/>
    </row>
    <row r="1198" spans="1:8">
      <c r="A1198" s="27"/>
      <c r="B1198" s="1"/>
      <c r="C1198" s="32">
        <v>-2</v>
      </c>
      <c r="D1198" s="33">
        <v>0.6</v>
      </c>
      <c r="E1198" s="33">
        <v>0.6</v>
      </c>
      <c r="F1198" s="105">
        <v>2.8</v>
      </c>
      <c r="G1198" s="92">
        <f t="shared" si="81"/>
        <v>-2.016</v>
      </c>
      <c r="H1198" s="30"/>
    </row>
    <row r="1199" spans="1:8">
      <c r="A1199" s="27"/>
      <c r="B1199" s="1"/>
      <c r="C1199" s="32">
        <v>1</v>
      </c>
      <c r="D1199" s="33">
        <v>10.55</v>
      </c>
      <c r="E1199" s="33">
        <v>0.23</v>
      </c>
      <c r="F1199" s="105">
        <v>2.8</v>
      </c>
      <c r="G1199" s="92">
        <f t="shared" si="81"/>
        <v>6.7942000000000009</v>
      </c>
      <c r="H1199" s="30"/>
    </row>
    <row r="1200" spans="1:8">
      <c r="A1200" s="27"/>
      <c r="B1200" s="1"/>
      <c r="C1200" s="32">
        <v>-1</v>
      </c>
      <c r="D1200" s="33">
        <v>0.3</v>
      </c>
      <c r="E1200" s="104">
        <v>0.6</v>
      </c>
      <c r="F1200" s="105">
        <v>2.8</v>
      </c>
      <c r="G1200" s="92">
        <f t="shared" si="81"/>
        <v>-0.504</v>
      </c>
      <c r="H1200" s="30"/>
    </row>
    <row r="1201" spans="1:8">
      <c r="A1201" s="27"/>
      <c r="B1201" s="1"/>
      <c r="C1201" s="32">
        <v>1</v>
      </c>
      <c r="D1201" s="33">
        <v>2.5499999999999998</v>
      </c>
      <c r="E1201" s="33">
        <v>0.23</v>
      </c>
      <c r="F1201" s="105">
        <v>2.8</v>
      </c>
      <c r="G1201" s="92">
        <f t="shared" si="81"/>
        <v>1.6421999999999999</v>
      </c>
      <c r="H1201" s="30"/>
    </row>
    <row r="1202" spans="1:8">
      <c r="A1202" s="15"/>
      <c r="B1202" s="1"/>
      <c r="C1202" s="97"/>
      <c r="D1202" s="106"/>
      <c r="E1202" s="106"/>
      <c r="F1202" s="105"/>
      <c r="G1202" s="104"/>
      <c r="H1202" s="48"/>
    </row>
    <row r="1203" spans="1:8">
      <c r="A1203" s="81"/>
      <c r="B1203" s="82"/>
      <c r="C1203" s="83"/>
      <c r="D1203" s="84"/>
      <c r="E1203" s="84"/>
      <c r="F1203" s="85"/>
      <c r="G1203" s="86">
        <f>SUM(G1168:G1202)</f>
        <v>102.590908</v>
      </c>
      <c r="H1203" s="87"/>
    </row>
    <row r="1204" spans="1:8" ht="13.5" thickBot="1">
      <c r="A1204" s="49"/>
      <c r="B1204" s="50"/>
      <c r="C1204" s="51"/>
      <c r="D1204" s="52"/>
      <c r="E1204" s="52"/>
      <c r="F1204" s="71"/>
      <c r="G1204" s="53" t="s">
        <v>20</v>
      </c>
      <c r="H1204" s="88"/>
    </row>
    <row r="1205" spans="1:8" ht="13.5" thickTop="1">
      <c r="A1205" s="27"/>
      <c r="B1205" s="1"/>
      <c r="G1205" s="92"/>
      <c r="H1205" s="30"/>
    </row>
    <row r="1206" spans="1:8">
      <c r="A1206" s="15"/>
      <c r="B1206" s="16" t="s">
        <v>73</v>
      </c>
      <c r="H1206" s="19"/>
    </row>
    <row r="1207" spans="1:8">
      <c r="A1207" s="15"/>
      <c r="B1207" s="16" t="s">
        <v>52</v>
      </c>
      <c r="C1207" s="98"/>
      <c r="D1207" s="103"/>
      <c r="H1207" s="31"/>
    </row>
    <row r="1208" spans="1:8">
      <c r="A1208" s="14"/>
      <c r="B1208" s="113" t="s">
        <v>48</v>
      </c>
      <c r="C1208" s="94"/>
      <c r="D1208" s="100"/>
      <c r="H1208" s="19"/>
    </row>
    <row r="1209" spans="1:8">
      <c r="A1209" s="14"/>
      <c r="B1209" s="113" t="s">
        <v>49</v>
      </c>
      <c r="C1209" s="97"/>
      <c r="D1209" s="104"/>
      <c r="E1209" s="104"/>
      <c r="F1209" s="105"/>
      <c r="G1209" s="104"/>
      <c r="H1209" s="48"/>
    </row>
    <row r="1210" spans="1:8">
      <c r="A1210" s="14"/>
      <c r="B1210" s="1"/>
      <c r="C1210" s="97"/>
      <c r="D1210" s="106"/>
      <c r="E1210" s="104"/>
      <c r="F1210" s="105"/>
      <c r="G1210" s="104"/>
      <c r="H1210" s="34"/>
    </row>
    <row r="1211" spans="1:8">
      <c r="A1211" s="14"/>
      <c r="B1211" s="114"/>
      <c r="C1211" s="32">
        <v>1</v>
      </c>
      <c r="D1211" s="33">
        <v>10.55</v>
      </c>
      <c r="E1211" s="33">
        <v>0.23</v>
      </c>
      <c r="F1211" s="105">
        <v>2.8</v>
      </c>
      <c r="G1211" s="92">
        <f t="shared" ref="G1211:G1233" si="82">PRODUCT(C1211:F1211)</f>
        <v>6.7942000000000009</v>
      </c>
      <c r="H1211" s="34"/>
    </row>
    <row r="1212" spans="1:8">
      <c r="A1212" s="14"/>
      <c r="B1212" s="114"/>
      <c r="C1212" s="32">
        <v>-3</v>
      </c>
      <c r="D1212" s="33">
        <v>0.3</v>
      </c>
      <c r="E1212" s="33">
        <v>0.45</v>
      </c>
      <c r="F1212" s="105">
        <v>2.8</v>
      </c>
      <c r="G1212" s="92">
        <f t="shared" si="82"/>
        <v>-1.1339999999999999</v>
      </c>
      <c r="H1212" s="34"/>
    </row>
    <row r="1213" spans="1:8">
      <c r="A1213" s="14"/>
      <c r="B1213" s="114"/>
      <c r="C1213" s="32">
        <v>1</v>
      </c>
      <c r="D1213" s="33">
        <v>10.505000000000001</v>
      </c>
      <c r="E1213" s="33">
        <v>0.23</v>
      </c>
      <c r="F1213" s="105">
        <v>2.8</v>
      </c>
      <c r="G1213" s="92">
        <f t="shared" si="82"/>
        <v>6.7652200000000011</v>
      </c>
      <c r="H1213" s="34"/>
    </row>
    <row r="1214" spans="1:8">
      <c r="A1214" s="14"/>
      <c r="B1214" s="114"/>
      <c r="C1214" s="32">
        <v>1</v>
      </c>
      <c r="D1214" s="33">
        <v>9.9600000000000009</v>
      </c>
      <c r="E1214" s="33">
        <v>0.23</v>
      </c>
      <c r="F1214" s="105">
        <v>2.8</v>
      </c>
      <c r="G1214" s="92">
        <f t="shared" si="82"/>
        <v>6.4142400000000004</v>
      </c>
      <c r="H1214" s="34"/>
    </row>
    <row r="1215" spans="1:8">
      <c r="A1215" s="14"/>
      <c r="B1215" s="114"/>
      <c r="C1215" s="32">
        <v>-1</v>
      </c>
      <c r="D1215" s="33">
        <v>1.466</v>
      </c>
      <c r="E1215" s="33">
        <v>0.23</v>
      </c>
      <c r="F1215" s="105">
        <v>2.8</v>
      </c>
      <c r="G1215" s="92">
        <f t="shared" si="82"/>
        <v>-0.94410400000000005</v>
      </c>
      <c r="H1215" s="34"/>
    </row>
    <row r="1216" spans="1:8">
      <c r="A1216" s="14"/>
      <c r="B1216" s="114"/>
      <c r="C1216" s="32">
        <v>1</v>
      </c>
      <c r="D1216" s="33">
        <v>4.1150000000000002</v>
      </c>
      <c r="E1216" s="33">
        <v>0.23</v>
      </c>
      <c r="F1216" s="105">
        <v>2.8</v>
      </c>
      <c r="G1216" s="92">
        <f t="shared" si="82"/>
        <v>2.6500600000000003</v>
      </c>
      <c r="H1216" s="34"/>
    </row>
    <row r="1217" spans="1:8">
      <c r="A1217" s="14"/>
      <c r="B1217" s="114"/>
      <c r="C1217" s="32">
        <v>1</v>
      </c>
      <c r="D1217" s="33">
        <v>15.25</v>
      </c>
      <c r="E1217" s="33">
        <v>0.23</v>
      </c>
      <c r="F1217" s="105">
        <v>2.8</v>
      </c>
      <c r="G1217" s="92">
        <f t="shared" si="82"/>
        <v>9.8209999999999997</v>
      </c>
      <c r="H1217" s="34"/>
    </row>
    <row r="1218" spans="1:8">
      <c r="A1218" s="14"/>
      <c r="B1218" s="114"/>
      <c r="C1218" s="32">
        <v>-3</v>
      </c>
      <c r="D1218" s="33">
        <v>0.3</v>
      </c>
      <c r="E1218" s="33">
        <v>0.45</v>
      </c>
      <c r="F1218" s="105">
        <v>2.8</v>
      </c>
      <c r="G1218" s="92">
        <f t="shared" si="82"/>
        <v>-1.1339999999999999</v>
      </c>
      <c r="H1218" s="34"/>
    </row>
    <row r="1219" spans="1:8">
      <c r="A1219" s="14"/>
      <c r="B1219" s="114"/>
      <c r="C1219" s="32">
        <v>1</v>
      </c>
      <c r="D1219" s="33">
        <v>2.8849999999999998</v>
      </c>
      <c r="E1219" s="33">
        <v>0.23</v>
      </c>
      <c r="F1219" s="105">
        <v>2.8</v>
      </c>
      <c r="G1219" s="92">
        <f t="shared" si="82"/>
        <v>1.8579399999999997</v>
      </c>
      <c r="H1219" s="34"/>
    </row>
    <row r="1220" spans="1:8">
      <c r="A1220" s="14"/>
      <c r="B1220" s="114"/>
      <c r="C1220" s="32">
        <v>1</v>
      </c>
      <c r="D1220" s="33">
        <v>4.57</v>
      </c>
      <c r="E1220" s="33">
        <v>0.23</v>
      </c>
      <c r="F1220" s="105">
        <v>2.8</v>
      </c>
      <c r="G1220" s="92">
        <f t="shared" si="82"/>
        <v>2.9430800000000001</v>
      </c>
      <c r="H1220" s="34"/>
    </row>
    <row r="1221" spans="1:8">
      <c r="A1221" s="14"/>
      <c r="B1221" s="114"/>
      <c r="C1221" s="32">
        <v>1</v>
      </c>
      <c r="D1221" s="33">
        <v>16.2</v>
      </c>
      <c r="E1221" s="33">
        <v>0.23</v>
      </c>
      <c r="F1221" s="105">
        <v>2.8</v>
      </c>
      <c r="G1221" s="92">
        <f t="shared" si="82"/>
        <v>10.432799999999999</v>
      </c>
      <c r="H1221" s="34"/>
    </row>
    <row r="1222" spans="1:8">
      <c r="A1222" s="14"/>
      <c r="B1222" s="114"/>
      <c r="C1222" s="32">
        <v>-3</v>
      </c>
      <c r="D1222" s="33">
        <v>0.3</v>
      </c>
      <c r="E1222" s="33">
        <v>0.45</v>
      </c>
      <c r="F1222" s="105">
        <v>2.8</v>
      </c>
      <c r="G1222" s="92">
        <f t="shared" si="82"/>
        <v>-1.1339999999999999</v>
      </c>
      <c r="H1222" s="34"/>
    </row>
    <row r="1223" spans="1:8">
      <c r="A1223" s="14"/>
      <c r="B1223" s="114"/>
      <c r="C1223" s="32">
        <v>1</v>
      </c>
      <c r="D1223" s="33">
        <v>3.97</v>
      </c>
      <c r="E1223" s="33">
        <v>0.23</v>
      </c>
      <c r="F1223" s="105">
        <v>2.8</v>
      </c>
      <c r="G1223" s="92">
        <f t="shared" si="82"/>
        <v>2.5566800000000001</v>
      </c>
      <c r="H1223" s="34"/>
    </row>
    <row r="1224" spans="1:8">
      <c r="A1224" s="14"/>
      <c r="B1224" s="114"/>
      <c r="C1224" s="32">
        <v>1</v>
      </c>
      <c r="D1224" s="33">
        <v>2.85</v>
      </c>
      <c r="E1224" s="33">
        <v>0.23</v>
      </c>
      <c r="F1224" s="105">
        <v>2.8</v>
      </c>
      <c r="G1224" s="92">
        <f t="shared" si="82"/>
        <v>1.8354000000000001</v>
      </c>
      <c r="H1224" s="34"/>
    </row>
    <row r="1225" spans="1:8">
      <c r="A1225" s="14"/>
      <c r="B1225" s="114"/>
      <c r="C1225" s="32">
        <v>1</v>
      </c>
      <c r="D1225" s="33">
        <v>7.8570000000000002</v>
      </c>
      <c r="E1225" s="33">
        <v>0.23</v>
      </c>
      <c r="F1225" s="105">
        <v>2.8</v>
      </c>
      <c r="G1225" s="92">
        <f t="shared" si="82"/>
        <v>5.0599080000000001</v>
      </c>
      <c r="H1225" s="34"/>
    </row>
    <row r="1226" spans="1:8">
      <c r="A1226" s="14"/>
      <c r="B1226" s="114"/>
      <c r="C1226" s="32">
        <v>-2</v>
      </c>
      <c r="D1226" s="33">
        <v>0.3</v>
      </c>
      <c r="E1226" s="33">
        <v>0.45</v>
      </c>
      <c r="F1226" s="105">
        <v>2.8</v>
      </c>
      <c r="G1226" s="92">
        <f t="shared" si="82"/>
        <v>-0.75600000000000001</v>
      </c>
      <c r="H1226" s="34"/>
    </row>
    <row r="1227" spans="1:8">
      <c r="A1227" s="14"/>
      <c r="B1227" s="114"/>
      <c r="C1227" s="32">
        <v>1</v>
      </c>
      <c r="D1227" s="33">
        <v>12.74</v>
      </c>
      <c r="E1227" s="33">
        <v>0.23</v>
      </c>
      <c r="F1227" s="105">
        <v>2.8</v>
      </c>
      <c r="G1227" s="92">
        <f t="shared" si="82"/>
        <v>8.2045600000000007</v>
      </c>
      <c r="H1227" s="34"/>
    </row>
    <row r="1228" spans="1:8">
      <c r="A1228" s="14"/>
      <c r="B1228" s="114"/>
      <c r="C1228" s="32">
        <v>-3</v>
      </c>
      <c r="D1228" s="33">
        <v>0.3</v>
      </c>
      <c r="E1228" s="33">
        <v>0.3</v>
      </c>
      <c r="F1228" s="105">
        <v>2.8</v>
      </c>
      <c r="G1228" s="92">
        <f t="shared" si="82"/>
        <v>-0.75599999999999989</v>
      </c>
      <c r="H1228" s="34"/>
    </row>
    <row r="1229" spans="1:8">
      <c r="A1229" s="14"/>
      <c r="B1229" s="114"/>
      <c r="C1229" s="32">
        <v>5</v>
      </c>
      <c r="D1229" s="33">
        <v>0.52</v>
      </c>
      <c r="E1229" s="33">
        <v>0.23</v>
      </c>
      <c r="F1229" s="105">
        <v>2.8</v>
      </c>
      <c r="G1229" s="92">
        <f t="shared" si="82"/>
        <v>1.6744000000000001</v>
      </c>
      <c r="H1229" s="34"/>
    </row>
    <row r="1230" spans="1:8">
      <c r="A1230" s="14"/>
      <c r="B1230" s="114"/>
      <c r="C1230" s="32">
        <v>1</v>
      </c>
      <c r="D1230" s="33">
        <v>1.125</v>
      </c>
      <c r="E1230" s="33">
        <v>0.23</v>
      </c>
      <c r="F1230" s="105">
        <v>2.8</v>
      </c>
      <c r="G1230" s="92">
        <f t="shared" si="82"/>
        <v>0.72450000000000003</v>
      </c>
      <c r="H1230" s="34"/>
    </row>
    <row r="1231" spans="1:8">
      <c r="A1231" s="14"/>
      <c r="B1231" s="1"/>
      <c r="C1231" s="32">
        <v>1</v>
      </c>
      <c r="D1231" s="33">
        <v>8.4390000000000001</v>
      </c>
      <c r="E1231" s="33">
        <v>0.23</v>
      </c>
      <c r="F1231" s="105">
        <v>2.8</v>
      </c>
      <c r="G1231" s="92">
        <f t="shared" si="82"/>
        <v>5.4347159999999999</v>
      </c>
      <c r="H1231" s="48"/>
    </row>
    <row r="1232" spans="1:8">
      <c r="A1232" s="14"/>
      <c r="C1232" s="32">
        <v>1</v>
      </c>
      <c r="D1232" s="33">
        <v>3.085</v>
      </c>
      <c r="E1232" s="33">
        <v>0.23</v>
      </c>
      <c r="F1232" s="105">
        <v>2.8</v>
      </c>
      <c r="G1232" s="92">
        <f t="shared" si="82"/>
        <v>1.98674</v>
      </c>
      <c r="H1232" s="89"/>
    </row>
    <row r="1233" spans="1:8">
      <c r="A1233" s="14"/>
      <c r="C1233" s="32">
        <v>1</v>
      </c>
      <c r="D1233" s="33">
        <v>2.427</v>
      </c>
      <c r="E1233" s="33">
        <v>0.23</v>
      </c>
      <c r="F1233" s="105">
        <v>2.8</v>
      </c>
      <c r="G1233" s="92">
        <f t="shared" si="82"/>
        <v>1.5629879999999998</v>
      </c>
      <c r="H1233" s="89"/>
    </row>
    <row r="1234" spans="1:8">
      <c r="A1234" s="14"/>
      <c r="G1234" s="35"/>
      <c r="H1234" s="89"/>
    </row>
    <row r="1235" spans="1:8">
      <c r="A1235" s="14"/>
      <c r="C1235" s="32">
        <v>1</v>
      </c>
      <c r="D1235" s="33">
        <v>8.08</v>
      </c>
      <c r="E1235" s="33">
        <v>0.23</v>
      </c>
      <c r="F1235" s="105">
        <v>2.8</v>
      </c>
      <c r="G1235" s="92">
        <f t="shared" ref="G1235:G1244" si="83">PRODUCT(C1235:F1235)</f>
        <v>5.2035200000000001</v>
      </c>
      <c r="H1235" s="89"/>
    </row>
    <row r="1236" spans="1:8">
      <c r="A1236" s="14"/>
      <c r="C1236" s="32">
        <v>1</v>
      </c>
      <c r="D1236" s="33">
        <v>10.55</v>
      </c>
      <c r="E1236" s="33">
        <v>0.23</v>
      </c>
      <c r="F1236" s="105">
        <v>2.8</v>
      </c>
      <c r="G1236" s="92">
        <f t="shared" si="83"/>
        <v>6.7942000000000009</v>
      </c>
      <c r="H1236" s="89"/>
    </row>
    <row r="1237" spans="1:8">
      <c r="A1237" s="14"/>
      <c r="C1237" s="32">
        <v>-3</v>
      </c>
      <c r="D1237" s="33">
        <v>0.3</v>
      </c>
      <c r="E1237" s="33">
        <v>0.45</v>
      </c>
      <c r="F1237" s="105">
        <v>2.8</v>
      </c>
      <c r="G1237" s="92">
        <f t="shared" si="83"/>
        <v>-1.1339999999999999</v>
      </c>
      <c r="H1237" s="89"/>
    </row>
    <row r="1238" spans="1:8">
      <c r="A1238" s="14"/>
      <c r="C1238" s="32">
        <v>1</v>
      </c>
      <c r="D1238" s="33">
        <v>5.9950000000000001</v>
      </c>
      <c r="E1238" s="33">
        <v>0.23</v>
      </c>
      <c r="F1238" s="105">
        <v>2.8</v>
      </c>
      <c r="G1238" s="92">
        <f t="shared" si="83"/>
        <v>3.8607800000000001</v>
      </c>
      <c r="H1238" s="89"/>
    </row>
    <row r="1239" spans="1:8">
      <c r="A1239" s="14"/>
      <c r="C1239" s="32">
        <v>1</v>
      </c>
      <c r="D1239" s="33">
        <v>9.1750000000000007</v>
      </c>
      <c r="E1239" s="33">
        <v>0.23</v>
      </c>
      <c r="F1239" s="105">
        <v>2.8</v>
      </c>
      <c r="G1239" s="92">
        <f t="shared" si="83"/>
        <v>5.9087000000000005</v>
      </c>
      <c r="H1239" s="89"/>
    </row>
    <row r="1240" spans="1:8">
      <c r="A1240" s="14"/>
      <c r="C1240" s="32">
        <v>1</v>
      </c>
      <c r="D1240" s="33">
        <v>7.95</v>
      </c>
      <c r="E1240" s="33">
        <v>0.23</v>
      </c>
      <c r="F1240" s="105">
        <v>2.8</v>
      </c>
      <c r="G1240" s="92">
        <f t="shared" si="83"/>
        <v>5.1197999999999997</v>
      </c>
      <c r="H1240" s="89"/>
    </row>
    <row r="1241" spans="1:8">
      <c r="A1241" s="14"/>
      <c r="C1241" s="32">
        <v>-2</v>
      </c>
      <c r="D1241" s="33">
        <v>0.6</v>
      </c>
      <c r="E1241" s="33">
        <v>0.6</v>
      </c>
      <c r="F1241" s="105">
        <v>2.8</v>
      </c>
      <c r="G1241" s="92">
        <f t="shared" si="83"/>
        <v>-2.016</v>
      </c>
      <c r="H1241" s="89"/>
    </row>
    <row r="1242" spans="1:8">
      <c r="A1242" s="14"/>
      <c r="C1242" s="32">
        <v>1</v>
      </c>
      <c r="D1242" s="33">
        <v>10.55</v>
      </c>
      <c r="E1242" s="33">
        <v>0.23</v>
      </c>
      <c r="F1242" s="105">
        <v>2.8</v>
      </c>
      <c r="G1242" s="92">
        <f t="shared" si="83"/>
        <v>6.7942000000000009</v>
      </c>
      <c r="H1242" s="89"/>
    </row>
    <row r="1243" spans="1:8">
      <c r="A1243" s="14"/>
      <c r="C1243" s="32">
        <v>-1</v>
      </c>
      <c r="D1243" s="33">
        <v>0.3</v>
      </c>
      <c r="E1243" s="104">
        <v>0.6</v>
      </c>
      <c r="F1243" s="105">
        <v>2.8</v>
      </c>
      <c r="G1243" s="92">
        <f t="shared" si="83"/>
        <v>-0.504</v>
      </c>
      <c r="H1243" s="89"/>
    </row>
    <row r="1244" spans="1:8">
      <c r="A1244" s="14"/>
      <c r="C1244" s="32">
        <v>1</v>
      </c>
      <c r="D1244" s="33">
        <v>2.5499999999999998</v>
      </c>
      <c r="E1244" s="33">
        <v>0.23</v>
      </c>
      <c r="F1244" s="105">
        <v>2.8</v>
      </c>
      <c r="G1244" s="92">
        <f t="shared" si="83"/>
        <v>1.6421999999999999</v>
      </c>
      <c r="H1244" s="89"/>
    </row>
    <row r="1245" spans="1:8">
      <c r="A1245" s="14"/>
      <c r="C1245" s="97"/>
      <c r="D1245" s="106"/>
      <c r="E1245" s="106"/>
      <c r="F1245" s="105"/>
      <c r="G1245" s="104"/>
      <c r="H1245" s="89"/>
    </row>
    <row r="1246" spans="1:8">
      <c r="A1246" s="81"/>
      <c r="B1246" s="82"/>
      <c r="C1246" s="83"/>
      <c r="D1246" s="84"/>
      <c r="E1246" s="84"/>
      <c r="F1246" s="85"/>
      <c r="G1246" s="86">
        <f>SUM(G1209:G1245)</f>
        <v>102.52972799999999</v>
      </c>
      <c r="H1246" s="87"/>
    </row>
    <row r="1247" spans="1:8" ht="13.5" thickBot="1">
      <c r="A1247" s="49"/>
      <c r="B1247" s="50"/>
      <c r="C1247" s="51"/>
      <c r="D1247" s="52"/>
      <c r="E1247" s="52"/>
      <c r="F1247" s="71"/>
      <c r="G1247" s="53" t="s">
        <v>20</v>
      </c>
      <c r="H1247" s="88" t="s">
        <v>3</v>
      </c>
    </row>
    <row r="1248" spans="1:8" ht="13.5" thickTop="1">
      <c r="A1248" s="27"/>
      <c r="B1248" s="1"/>
      <c r="G1248" s="92"/>
      <c r="H1248" s="30"/>
    </row>
    <row r="1249" spans="1:8">
      <c r="A1249" s="15"/>
      <c r="B1249" s="16" t="s">
        <v>74</v>
      </c>
      <c r="H1249" s="19"/>
    </row>
    <row r="1250" spans="1:8">
      <c r="A1250" s="15"/>
      <c r="B1250" s="16" t="s">
        <v>52</v>
      </c>
      <c r="C1250" s="98"/>
      <c r="D1250" s="103"/>
      <c r="H1250" s="31"/>
    </row>
    <row r="1251" spans="1:8">
      <c r="A1251" s="14"/>
      <c r="B1251" s="113" t="s">
        <v>48</v>
      </c>
      <c r="C1251" s="94"/>
      <c r="D1251" s="100"/>
      <c r="H1251" s="19"/>
    </row>
    <row r="1252" spans="1:8">
      <c r="A1252" s="14"/>
      <c r="B1252" s="113" t="s">
        <v>49</v>
      </c>
      <c r="C1252" s="97"/>
      <c r="D1252" s="104"/>
      <c r="E1252" s="104"/>
      <c r="F1252" s="105"/>
      <c r="G1252" s="104"/>
      <c r="H1252" s="48"/>
    </row>
    <row r="1253" spans="1:8">
      <c r="A1253" s="14"/>
      <c r="B1253" s="1"/>
      <c r="C1253" s="97"/>
      <c r="D1253" s="106"/>
      <c r="E1253" s="104"/>
      <c r="F1253" s="105"/>
      <c r="G1253" s="104"/>
      <c r="H1253" s="34"/>
    </row>
    <row r="1254" spans="1:8">
      <c r="A1254" s="14"/>
      <c r="B1254" s="114"/>
      <c r="C1254" s="107"/>
      <c r="D1254" s="108"/>
      <c r="E1254" s="109"/>
      <c r="F1254" s="105"/>
      <c r="G1254" s="104"/>
      <c r="H1254" s="34"/>
    </row>
    <row r="1255" spans="1:8">
      <c r="A1255" s="14"/>
      <c r="B1255" s="114"/>
      <c r="C1255" s="32">
        <v>1</v>
      </c>
      <c r="D1255" s="33">
        <v>10.55</v>
      </c>
      <c r="E1255" s="33">
        <v>0.23</v>
      </c>
      <c r="F1255" s="105">
        <v>2.8</v>
      </c>
      <c r="G1255" s="92">
        <f t="shared" ref="G1255:G1277" si="84">PRODUCT(C1255:F1255)</f>
        <v>6.7942000000000009</v>
      </c>
      <c r="H1255" s="34"/>
    </row>
    <row r="1256" spans="1:8">
      <c r="A1256" s="14"/>
      <c r="B1256" s="114"/>
      <c r="C1256" s="32">
        <v>-3</v>
      </c>
      <c r="D1256" s="33">
        <v>0.3</v>
      </c>
      <c r="E1256" s="33">
        <v>0.45</v>
      </c>
      <c r="F1256" s="105">
        <v>2.8</v>
      </c>
      <c r="G1256" s="92">
        <f t="shared" si="84"/>
        <v>-1.1339999999999999</v>
      </c>
      <c r="H1256" s="34"/>
    </row>
    <row r="1257" spans="1:8">
      <c r="A1257" s="14"/>
      <c r="B1257" s="114"/>
      <c r="C1257" s="32">
        <v>1</v>
      </c>
      <c r="D1257" s="33">
        <v>10.505000000000001</v>
      </c>
      <c r="E1257" s="33">
        <v>0.23</v>
      </c>
      <c r="F1257" s="105">
        <v>2.8</v>
      </c>
      <c r="G1257" s="92">
        <f t="shared" si="84"/>
        <v>6.7652200000000011</v>
      </c>
      <c r="H1257" s="34"/>
    </row>
    <row r="1258" spans="1:8">
      <c r="A1258" s="14"/>
      <c r="B1258" s="114"/>
      <c r="C1258" s="32">
        <v>1</v>
      </c>
      <c r="D1258" s="33">
        <v>9.9600000000000009</v>
      </c>
      <c r="E1258" s="33">
        <v>0.23</v>
      </c>
      <c r="F1258" s="105">
        <v>2.8</v>
      </c>
      <c r="G1258" s="92">
        <f t="shared" si="84"/>
        <v>6.4142400000000004</v>
      </c>
      <c r="H1258" s="34"/>
    </row>
    <row r="1259" spans="1:8">
      <c r="A1259" s="14"/>
      <c r="B1259" s="114"/>
      <c r="C1259" s="32">
        <v>-1</v>
      </c>
      <c r="D1259" s="33">
        <v>1.466</v>
      </c>
      <c r="E1259" s="33">
        <v>0.23</v>
      </c>
      <c r="F1259" s="105">
        <v>2.8</v>
      </c>
      <c r="G1259" s="92">
        <f t="shared" si="84"/>
        <v>-0.94410400000000005</v>
      </c>
      <c r="H1259" s="34"/>
    </row>
    <row r="1260" spans="1:8">
      <c r="A1260" s="14"/>
      <c r="B1260" s="114"/>
      <c r="C1260" s="32">
        <v>1</v>
      </c>
      <c r="D1260" s="33">
        <v>4.1150000000000002</v>
      </c>
      <c r="E1260" s="33">
        <v>0.23</v>
      </c>
      <c r="F1260" s="105">
        <v>2.8</v>
      </c>
      <c r="G1260" s="92">
        <f t="shared" si="84"/>
        <v>2.6500600000000003</v>
      </c>
      <c r="H1260" s="34"/>
    </row>
    <row r="1261" spans="1:8">
      <c r="A1261" s="14"/>
      <c r="B1261" s="114"/>
      <c r="C1261" s="32">
        <v>1</v>
      </c>
      <c r="D1261" s="33">
        <v>15.25</v>
      </c>
      <c r="E1261" s="33">
        <v>0.23</v>
      </c>
      <c r="F1261" s="105">
        <v>2.8</v>
      </c>
      <c r="G1261" s="92">
        <f t="shared" si="84"/>
        <v>9.8209999999999997</v>
      </c>
      <c r="H1261" s="34"/>
    </row>
    <row r="1262" spans="1:8">
      <c r="A1262" s="14"/>
      <c r="B1262" s="114"/>
      <c r="C1262" s="32">
        <v>-3</v>
      </c>
      <c r="D1262" s="33">
        <v>0.3</v>
      </c>
      <c r="E1262" s="33">
        <v>0.45</v>
      </c>
      <c r="F1262" s="105">
        <v>2.8</v>
      </c>
      <c r="G1262" s="92">
        <f t="shared" si="84"/>
        <v>-1.1339999999999999</v>
      </c>
      <c r="H1262" s="34"/>
    </row>
    <row r="1263" spans="1:8">
      <c r="A1263" s="14"/>
      <c r="B1263" s="114"/>
      <c r="C1263" s="32">
        <v>1</v>
      </c>
      <c r="D1263" s="33">
        <v>2.8849999999999998</v>
      </c>
      <c r="E1263" s="33">
        <v>0.23</v>
      </c>
      <c r="F1263" s="105">
        <v>2.8</v>
      </c>
      <c r="G1263" s="92">
        <f t="shared" si="84"/>
        <v>1.8579399999999997</v>
      </c>
      <c r="H1263" s="34"/>
    </row>
    <row r="1264" spans="1:8">
      <c r="A1264" s="14"/>
      <c r="B1264" s="114"/>
      <c r="C1264" s="32">
        <v>1</v>
      </c>
      <c r="D1264" s="33">
        <v>4.57</v>
      </c>
      <c r="E1264" s="33">
        <v>0.23</v>
      </c>
      <c r="F1264" s="105">
        <v>2.8</v>
      </c>
      <c r="G1264" s="92">
        <f t="shared" si="84"/>
        <v>2.9430800000000001</v>
      </c>
      <c r="H1264" s="34"/>
    </row>
    <row r="1265" spans="1:8">
      <c r="A1265" s="14"/>
      <c r="B1265" s="114"/>
      <c r="C1265" s="32">
        <v>1</v>
      </c>
      <c r="D1265" s="33">
        <v>16.2</v>
      </c>
      <c r="E1265" s="33">
        <v>0.23</v>
      </c>
      <c r="F1265" s="105">
        <v>2.8</v>
      </c>
      <c r="G1265" s="92">
        <f t="shared" si="84"/>
        <v>10.432799999999999</v>
      </c>
      <c r="H1265" s="34"/>
    </row>
    <row r="1266" spans="1:8">
      <c r="A1266" s="14"/>
      <c r="B1266" s="114"/>
      <c r="C1266" s="32">
        <v>-3</v>
      </c>
      <c r="D1266" s="33">
        <v>0.3</v>
      </c>
      <c r="E1266" s="33">
        <v>0.45</v>
      </c>
      <c r="F1266" s="105">
        <v>2.8</v>
      </c>
      <c r="G1266" s="92">
        <f t="shared" si="84"/>
        <v>-1.1339999999999999</v>
      </c>
      <c r="H1266" s="34"/>
    </row>
    <row r="1267" spans="1:8">
      <c r="A1267" s="14"/>
      <c r="B1267" s="114"/>
      <c r="C1267" s="32">
        <v>1</v>
      </c>
      <c r="D1267" s="33">
        <v>3.97</v>
      </c>
      <c r="E1267" s="33">
        <v>0.23</v>
      </c>
      <c r="F1267" s="105">
        <v>2.8</v>
      </c>
      <c r="G1267" s="92">
        <f t="shared" si="84"/>
        <v>2.5566800000000001</v>
      </c>
      <c r="H1267" s="34"/>
    </row>
    <row r="1268" spans="1:8">
      <c r="A1268" s="14"/>
      <c r="B1268" s="114"/>
      <c r="C1268" s="32">
        <v>1</v>
      </c>
      <c r="D1268" s="33">
        <v>2.85</v>
      </c>
      <c r="E1268" s="33">
        <v>0.23</v>
      </c>
      <c r="F1268" s="105">
        <v>2.8</v>
      </c>
      <c r="G1268" s="92">
        <f t="shared" si="84"/>
        <v>1.8354000000000001</v>
      </c>
      <c r="H1268" s="34"/>
    </row>
    <row r="1269" spans="1:8">
      <c r="A1269" s="14"/>
      <c r="B1269" s="114"/>
      <c r="C1269" s="32">
        <v>1</v>
      </c>
      <c r="D1269" s="33">
        <v>7.8570000000000002</v>
      </c>
      <c r="E1269" s="33">
        <v>0.23</v>
      </c>
      <c r="F1269" s="105">
        <v>2.8</v>
      </c>
      <c r="G1269" s="92">
        <f t="shared" si="84"/>
        <v>5.0599080000000001</v>
      </c>
      <c r="H1269" s="34"/>
    </row>
    <row r="1270" spans="1:8">
      <c r="A1270" s="14"/>
      <c r="B1270" s="114"/>
      <c r="C1270" s="32">
        <v>-2</v>
      </c>
      <c r="D1270" s="33">
        <v>0.3</v>
      </c>
      <c r="E1270" s="33">
        <v>0.45</v>
      </c>
      <c r="F1270" s="105">
        <v>2.8</v>
      </c>
      <c r="G1270" s="92">
        <f t="shared" si="84"/>
        <v>-0.75600000000000001</v>
      </c>
      <c r="H1270" s="34"/>
    </row>
    <row r="1271" spans="1:8">
      <c r="A1271" s="14"/>
      <c r="B1271" s="114"/>
      <c r="C1271" s="32">
        <v>1</v>
      </c>
      <c r="D1271" s="33">
        <v>12.74</v>
      </c>
      <c r="E1271" s="33">
        <v>0.23</v>
      </c>
      <c r="F1271" s="105">
        <v>2.8</v>
      </c>
      <c r="G1271" s="92">
        <f t="shared" si="84"/>
        <v>8.2045600000000007</v>
      </c>
      <c r="H1271" s="34"/>
    </row>
    <row r="1272" spans="1:8">
      <c r="A1272" s="14"/>
      <c r="B1272" s="114"/>
      <c r="C1272" s="32">
        <v>-3</v>
      </c>
      <c r="D1272" s="33">
        <v>0.3</v>
      </c>
      <c r="E1272" s="33">
        <v>0.3</v>
      </c>
      <c r="F1272" s="105">
        <v>2.8</v>
      </c>
      <c r="G1272" s="92">
        <f t="shared" si="84"/>
        <v>-0.75599999999999989</v>
      </c>
      <c r="H1272" s="34"/>
    </row>
    <row r="1273" spans="1:8">
      <c r="A1273" s="14"/>
      <c r="B1273" s="114"/>
      <c r="C1273" s="32">
        <v>5</v>
      </c>
      <c r="D1273" s="33">
        <v>0.52</v>
      </c>
      <c r="E1273" s="33">
        <v>0.23</v>
      </c>
      <c r="F1273" s="105">
        <v>2.8</v>
      </c>
      <c r="G1273" s="92">
        <f t="shared" si="84"/>
        <v>1.6744000000000001</v>
      </c>
      <c r="H1273" s="34"/>
    </row>
    <row r="1274" spans="1:8">
      <c r="A1274" s="14"/>
      <c r="B1274" s="1"/>
      <c r="C1274" s="32">
        <v>1</v>
      </c>
      <c r="D1274" s="33">
        <v>1.125</v>
      </c>
      <c r="E1274" s="33">
        <v>0.23</v>
      </c>
      <c r="F1274" s="105">
        <v>2.8</v>
      </c>
      <c r="G1274" s="92">
        <f t="shared" si="84"/>
        <v>0.72450000000000003</v>
      </c>
      <c r="H1274" s="48"/>
    </row>
    <row r="1275" spans="1:8">
      <c r="A1275" s="14"/>
      <c r="C1275" s="32">
        <v>1</v>
      </c>
      <c r="D1275" s="33">
        <v>8.4390000000000001</v>
      </c>
      <c r="E1275" s="33">
        <v>0.23</v>
      </c>
      <c r="F1275" s="105">
        <v>2.8</v>
      </c>
      <c r="G1275" s="92">
        <f t="shared" si="84"/>
        <v>5.4347159999999999</v>
      </c>
      <c r="H1275" s="89"/>
    </row>
    <row r="1276" spans="1:8">
      <c r="A1276" s="14"/>
      <c r="C1276" s="32">
        <v>1</v>
      </c>
      <c r="D1276" s="33">
        <v>3.085</v>
      </c>
      <c r="E1276" s="33">
        <v>0.23</v>
      </c>
      <c r="F1276" s="105">
        <v>2.8</v>
      </c>
      <c r="G1276" s="92">
        <f t="shared" si="84"/>
        <v>1.98674</v>
      </c>
      <c r="H1276" s="89"/>
    </row>
    <row r="1277" spans="1:8">
      <c r="A1277" s="14"/>
      <c r="C1277" s="32">
        <v>1</v>
      </c>
      <c r="D1277" s="33">
        <v>2.427</v>
      </c>
      <c r="E1277" s="33">
        <v>0.23</v>
      </c>
      <c r="F1277" s="105">
        <v>2.8</v>
      </c>
      <c r="G1277" s="92">
        <f t="shared" si="84"/>
        <v>1.5629879999999998</v>
      </c>
      <c r="H1277" s="89"/>
    </row>
    <row r="1278" spans="1:8">
      <c r="A1278" s="14"/>
      <c r="G1278" s="35"/>
      <c r="H1278" s="89"/>
    </row>
    <row r="1279" spans="1:8">
      <c r="A1279" s="14"/>
      <c r="C1279" s="32">
        <v>1</v>
      </c>
      <c r="D1279" s="33">
        <v>8.08</v>
      </c>
      <c r="E1279" s="33">
        <v>0.23</v>
      </c>
      <c r="F1279" s="105">
        <v>2.8</v>
      </c>
      <c r="G1279" s="92">
        <f t="shared" ref="G1279:G1288" si="85">PRODUCT(C1279:F1279)</f>
        <v>5.2035200000000001</v>
      </c>
      <c r="H1279" s="89"/>
    </row>
    <row r="1280" spans="1:8">
      <c r="A1280" s="14"/>
      <c r="C1280" s="32">
        <v>1</v>
      </c>
      <c r="D1280" s="33">
        <v>10.55</v>
      </c>
      <c r="E1280" s="33">
        <v>0.23</v>
      </c>
      <c r="F1280" s="105">
        <v>2.8</v>
      </c>
      <c r="G1280" s="92">
        <f t="shared" si="85"/>
        <v>6.7942000000000009</v>
      </c>
      <c r="H1280" s="89"/>
    </row>
    <row r="1281" spans="1:8">
      <c r="A1281" s="14"/>
      <c r="C1281" s="32">
        <v>-3</v>
      </c>
      <c r="D1281" s="33">
        <v>0.3</v>
      </c>
      <c r="E1281" s="33">
        <v>0.45</v>
      </c>
      <c r="F1281" s="105">
        <v>2.8</v>
      </c>
      <c r="G1281" s="92">
        <f t="shared" si="85"/>
        <v>-1.1339999999999999</v>
      </c>
      <c r="H1281" s="89"/>
    </row>
    <row r="1282" spans="1:8">
      <c r="A1282" s="14"/>
      <c r="C1282" s="32">
        <v>1</v>
      </c>
      <c r="D1282" s="33">
        <v>5.9950000000000001</v>
      </c>
      <c r="E1282" s="33">
        <v>0.23</v>
      </c>
      <c r="F1282" s="105">
        <v>2.8</v>
      </c>
      <c r="G1282" s="92">
        <f t="shared" si="85"/>
        <v>3.8607800000000001</v>
      </c>
      <c r="H1282" s="89"/>
    </row>
    <row r="1283" spans="1:8">
      <c r="A1283" s="14"/>
      <c r="C1283" s="32">
        <v>1</v>
      </c>
      <c r="D1283" s="33">
        <v>9.1750000000000007</v>
      </c>
      <c r="E1283" s="33">
        <v>0.23</v>
      </c>
      <c r="F1283" s="105">
        <v>2.8</v>
      </c>
      <c r="G1283" s="92">
        <f t="shared" si="85"/>
        <v>5.9087000000000005</v>
      </c>
      <c r="H1283" s="89"/>
    </row>
    <row r="1284" spans="1:8">
      <c r="A1284" s="14"/>
      <c r="C1284" s="32">
        <v>1</v>
      </c>
      <c r="D1284" s="33">
        <v>7.95</v>
      </c>
      <c r="E1284" s="33">
        <v>0.23</v>
      </c>
      <c r="F1284" s="105">
        <v>2.8</v>
      </c>
      <c r="G1284" s="92">
        <f t="shared" si="85"/>
        <v>5.1197999999999997</v>
      </c>
      <c r="H1284" s="89"/>
    </row>
    <row r="1285" spans="1:8">
      <c r="A1285" s="14"/>
      <c r="C1285" s="32">
        <v>-2</v>
      </c>
      <c r="D1285" s="33">
        <v>0.6</v>
      </c>
      <c r="E1285" s="33">
        <v>0.6</v>
      </c>
      <c r="F1285" s="105">
        <v>2.8</v>
      </c>
      <c r="G1285" s="92">
        <f t="shared" si="85"/>
        <v>-2.016</v>
      </c>
      <c r="H1285" s="89"/>
    </row>
    <row r="1286" spans="1:8">
      <c r="A1286" s="14"/>
      <c r="C1286" s="32">
        <v>1</v>
      </c>
      <c r="D1286" s="33">
        <v>10.55</v>
      </c>
      <c r="E1286" s="33">
        <v>0.23</v>
      </c>
      <c r="F1286" s="105">
        <v>2.8</v>
      </c>
      <c r="G1286" s="92">
        <f t="shared" si="85"/>
        <v>6.7942000000000009</v>
      </c>
      <c r="H1286" s="89"/>
    </row>
    <row r="1287" spans="1:8">
      <c r="A1287" s="14"/>
      <c r="C1287" s="32">
        <v>-1</v>
      </c>
      <c r="D1287" s="33">
        <v>0.3</v>
      </c>
      <c r="E1287" s="104">
        <v>0.6</v>
      </c>
      <c r="F1287" s="105">
        <v>2.8</v>
      </c>
      <c r="G1287" s="92">
        <f t="shared" si="85"/>
        <v>-0.504</v>
      </c>
      <c r="H1287" s="89"/>
    </row>
    <row r="1288" spans="1:8">
      <c r="A1288" s="14"/>
      <c r="C1288" s="32">
        <v>1</v>
      </c>
      <c r="D1288" s="33">
        <v>2.5499999999999998</v>
      </c>
      <c r="E1288" s="33">
        <v>0.23</v>
      </c>
      <c r="F1288" s="105">
        <v>2.8</v>
      </c>
      <c r="G1288" s="92">
        <f t="shared" si="85"/>
        <v>1.6421999999999999</v>
      </c>
      <c r="H1288" s="89"/>
    </row>
    <row r="1289" spans="1:8">
      <c r="A1289" s="14"/>
      <c r="C1289" s="97"/>
      <c r="D1289" s="106"/>
      <c r="E1289" s="106"/>
      <c r="F1289" s="105"/>
      <c r="G1289" s="104"/>
      <c r="H1289" s="89"/>
    </row>
    <row r="1290" spans="1:8">
      <c r="A1290" s="81"/>
      <c r="B1290" s="82"/>
      <c r="C1290" s="83"/>
      <c r="D1290" s="84"/>
      <c r="E1290" s="84"/>
      <c r="F1290" s="85"/>
      <c r="G1290" s="86">
        <f>SUM(G1253:G1289)</f>
        <v>102.52972799999999</v>
      </c>
      <c r="H1290" s="87"/>
    </row>
    <row r="1291" spans="1:8" ht="13.5" thickBot="1">
      <c r="A1291" s="41"/>
      <c r="B1291" s="42"/>
      <c r="C1291" s="43"/>
      <c r="D1291" s="44"/>
      <c r="E1291" s="44"/>
      <c r="F1291" s="70"/>
      <c r="G1291" s="90" t="s">
        <v>20</v>
      </c>
      <c r="H1291" s="91"/>
    </row>
    <row r="1292" spans="1:8">
      <c r="A1292" s="15"/>
      <c r="G1292" s="35"/>
      <c r="H1292" s="89"/>
    </row>
    <row r="1293" spans="1:8">
      <c r="A1293" s="15"/>
      <c r="G1293" s="35"/>
      <c r="H1293" s="89"/>
    </row>
    <row r="1294" spans="1:8">
      <c r="A1294" s="27" t="s">
        <v>11</v>
      </c>
      <c r="B1294" s="16" t="s">
        <v>75</v>
      </c>
      <c r="G1294" s="35"/>
      <c r="H1294" s="89"/>
    </row>
    <row r="1295" spans="1:8">
      <c r="A1295" s="15"/>
      <c r="G1295" s="35"/>
      <c r="H1295" s="89"/>
    </row>
    <row r="1296" spans="1:8">
      <c r="A1296" s="15"/>
      <c r="B1296" s="16" t="s">
        <v>76</v>
      </c>
      <c r="H1296" s="19"/>
    </row>
    <row r="1297" spans="1:8">
      <c r="A1297" s="15"/>
      <c r="B1297" s="16" t="s">
        <v>77</v>
      </c>
      <c r="H1297" s="19"/>
    </row>
    <row r="1298" spans="1:8">
      <c r="A1298" s="14"/>
      <c r="B1298" s="113" t="s">
        <v>44</v>
      </c>
      <c r="C1298" s="98"/>
      <c r="D1298" s="103"/>
      <c r="E1298" s="103"/>
      <c r="F1298" s="98"/>
      <c r="G1298" s="103"/>
      <c r="H1298" s="31"/>
    </row>
    <row r="1299" spans="1:8">
      <c r="A1299" s="4"/>
      <c r="B1299" s="113" t="s">
        <v>45</v>
      </c>
      <c r="C1299" s="94"/>
      <c r="D1299" s="100"/>
      <c r="E1299" s="100"/>
      <c r="F1299" s="101"/>
      <c r="G1299" s="100"/>
      <c r="H1299" s="19"/>
    </row>
    <row r="1300" spans="1:8">
      <c r="A1300" s="15"/>
      <c r="B1300" s="16" t="s">
        <v>41</v>
      </c>
      <c r="G1300" s="115"/>
      <c r="H1300" s="47"/>
    </row>
    <row r="1301" spans="1:8">
      <c r="A1301" s="15"/>
      <c r="B1301" s="16"/>
      <c r="H1301" s="19"/>
    </row>
    <row r="1302" spans="1:8">
      <c r="A1302" s="15"/>
      <c r="B1302" s="1"/>
      <c r="C1302" s="97">
        <v>2</v>
      </c>
      <c r="D1302" s="104">
        <v>4.2</v>
      </c>
      <c r="E1302" s="104">
        <v>0.23</v>
      </c>
      <c r="F1302" s="105">
        <v>0.75</v>
      </c>
      <c r="G1302" s="92">
        <f t="shared" ref="G1302:G1322" si="86">C1302*D1302*E1302*F1302</f>
        <v>1.4490000000000001</v>
      </c>
      <c r="H1302" s="30"/>
    </row>
    <row r="1303" spans="1:8">
      <c r="A1303" s="15"/>
      <c r="B1303" s="1"/>
      <c r="C1303" s="97">
        <v>5</v>
      </c>
      <c r="D1303" s="104">
        <v>9.1270000000000007</v>
      </c>
      <c r="E1303" s="104">
        <v>0.23</v>
      </c>
      <c r="F1303" s="105">
        <v>0.75</v>
      </c>
      <c r="G1303" s="92">
        <f t="shared" si="86"/>
        <v>7.8720375000000011</v>
      </c>
      <c r="H1303" s="30"/>
    </row>
    <row r="1304" spans="1:8">
      <c r="A1304" s="15"/>
      <c r="B1304" s="16"/>
      <c r="C1304" s="32">
        <v>-5</v>
      </c>
      <c r="D1304" s="33">
        <v>0.3</v>
      </c>
      <c r="E1304" s="33">
        <v>0.3</v>
      </c>
      <c r="F1304" s="105">
        <v>0.75</v>
      </c>
      <c r="G1304" s="92">
        <f t="shared" si="86"/>
        <v>-0.33749999999999997</v>
      </c>
      <c r="H1304" s="47"/>
    </row>
    <row r="1305" spans="1:8">
      <c r="A1305" s="15"/>
      <c r="B1305" s="1"/>
      <c r="C1305" s="97">
        <v>-5</v>
      </c>
      <c r="D1305" s="104">
        <v>0.45</v>
      </c>
      <c r="E1305" s="104">
        <v>0.45</v>
      </c>
      <c r="F1305" s="105">
        <v>0.75</v>
      </c>
      <c r="G1305" s="92">
        <f t="shared" si="86"/>
        <v>-0.75937499999999991</v>
      </c>
      <c r="H1305" s="30"/>
    </row>
    <row r="1306" spans="1:8">
      <c r="A1306" s="15"/>
      <c r="B1306" s="16"/>
      <c r="C1306" s="97">
        <v>1</v>
      </c>
      <c r="D1306" s="104">
        <v>3.085</v>
      </c>
      <c r="E1306" s="104">
        <v>0.23</v>
      </c>
      <c r="F1306" s="105">
        <v>0.75</v>
      </c>
      <c r="G1306" s="92">
        <f t="shared" si="86"/>
        <v>0.53216249999999998</v>
      </c>
      <c r="H1306" s="30"/>
    </row>
    <row r="1307" spans="1:8">
      <c r="A1307" s="15"/>
      <c r="B1307" s="1"/>
      <c r="C1307" s="97">
        <v>3</v>
      </c>
      <c r="D1307" s="104">
        <v>9.2070000000000007</v>
      </c>
      <c r="E1307" s="104">
        <v>0.23</v>
      </c>
      <c r="F1307" s="105">
        <v>0.75</v>
      </c>
      <c r="G1307" s="92">
        <f t="shared" si="86"/>
        <v>4.7646225000000006</v>
      </c>
      <c r="H1307" s="30"/>
    </row>
    <row r="1308" spans="1:8">
      <c r="A1308" s="15"/>
      <c r="B1308" s="16"/>
      <c r="C1308" s="97">
        <v>-2</v>
      </c>
      <c r="D1308" s="104">
        <v>0.3</v>
      </c>
      <c r="E1308" s="104">
        <v>0.3</v>
      </c>
      <c r="F1308" s="105">
        <v>0.75</v>
      </c>
      <c r="G1308" s="92">
        <f t="shared" si="86"/>
        <v>-0.13500000000000001</v>
      </c>
      <c r="H1308" s="30"/>
    </row>
    <row r="1309" spans="1:8">
      <c r="A1309" s="15"/>
      <c r="B1309" s="16"/>
      <c r="C1309" s="97">
        <v>-2</v>
      </c>
      <c r="D1309" s="104">
        <v>0.3</v>
      </c>
      <c r="E1309" s="104">
        <v>0.45</v>
      </c>
      <c r="F1309" s="105">
        <v>0.75</v>
      </c>
      <c r="G1309" s="92">
        <f t="shared" si="86"/>
        <v>-0.20250000000000001</v>
      </c>
      <c r="H1309" s="30"/>
    </row>
    <row r="1310" spans="1:8">
      <c r="A1310" s="15"/>
      <c r="B1310" s="16"/>
      <c r="C1310" s="97">
        <v>2</v>
      </c>
      <c r="D1310" s="104">
        <v>1.5009999999999999</v>
      </c>
      <c r="E1310" s="104">
        <v>0.23</v>
      </c>
      <c r="F1310" s="105">
        <v>0.75</v>
      </c>
      <c r="G1310" s="92">
        <f t="shared" si="86"/>
        <v>0.517845</v>
      </c>
      <c r="H1310" s="30"/>
    </row>
    <row r="1311" spans="1:8">
      <c r="A1311" s="15"/>
      <c r="B1311" s="1"/>
      <c r="C1311" s="97">
        <v>1</v>
      </c>
      <c r="D1311" s="104">
        <v>0.98</v>
      </c>
      <c r="E1311" s="104">
        <v>0.23</v>
      </c>
      <c r="F1311" s="105">
        <v>0.75</v>
      </c>
      <c r="G1311" s="92">
        <f t="shared" si="86"/>
        <v>0.16905000000000001</v>
      </c>
      <c r="H1311" s="30"/>
    </row>
    <row r="1312" spans="1:8">
      <c r="A1312" s="15"/>
      <c r="B1312" s="1"/>
      <c r="C1312" s="97">
        <v>1</v>
      </c>
      <c r="D1312" s="104">
        <v>28.228000000000002</v>
      </c>
      <c r="E1312" s="104">
        <v>0.23</v>
      </c>
      <c r="F1312" s="105">
        <v>0.75</v>
      </c>
      <c r="G1312" s="92">
        <f t="shared" si="86"/>
        <v>4.8693299999999997</v>
      </c>
      <c r="H1312" s="30"/>
    </row>
    <row r="1313" spans="1:8">
      <c r="A1313" s="15"/>
      <c r="B1313" s="1"/>
      <c r="C1313" s="97">
        <v>-3</v>
      </c>
      <c r="D1313" s="104">
        <v>0.45</v>
      </c>
      <c r="E1313" s="104">
        <v>0.45</v>
      </c>
      <c r="F1313" s="105">
        <v>0.75</v>
      </c>
      <c r="G1313" s="92">
        <f t="shared" si="86"/>
        <v>-0.45562500000000006</v>
      </c>
      <c r="H1313" s="30"/>
    </row>
    <row r="1314" spans="1:8">
      <c r="A1314" s="15"/>
      <c r="B1314" s="1"/>
      <c r="C1314" s="97">
        <v>-2</v>
      </c>
      <c r="D1314" s="104">
        <v>0.3</v>
      </c>
      <c r="E1314" s="104">
        <v>0.3</v>
      </c>
      <c r="F1314" s="105">
        <v>0.75</v>
      </c>
      <c r="G1314" s="92">
        <f t="shared" si="86"/>
        <v>-0.13500000000000001</v>
      </c>
      <c r="H1314" s="30"/>
    </row>
    <row r="1315" spans="1:8">
      <c r="A1315" s="15"/>
      <c r="B1315" s="16"/>
      <c r="C1315" s="97">
        <v>1</v>
      </c>
      <c r="D1315" s="104">
        <v>2.2749999999999999</v>
      </c>
      <c r="E1315" s="104">
        <v>0.23</v>
      </c>
      <c r="F1315" s="105">
        <v>0.75</v>
      </c>
      <c r="G1315" s="92">
        <f t="shared" si="86"/>
        <v>0.39243749999999999</v>
      </c>
      <c r="H1315" s="30"/>
    </row>
    <row r="1316" spans="1:8">
      <c r="A1316" s="15"/>
      <c r="B1316" s="1"/>
      <c r="C1316" s="97">
        <v>1</v>
      </c>
      <c r="D1316" s="104">
        <v>31.003</v>
      </c>
      <c r="E1316" s="104">
        <v>0.23</v>
      </c>
      <c r="F1316" s="105">
        <v>0.75</v>
      </c>
      <c r="G1316" s="92">
        <f t="shared" si="86"/>
        <v>5.3480175000000001</v>
      </c>
      <c r="H1316" s="30"/>
    </row>
    <row r="1317" spans="1:8">
      <c r="A1317" s="15"/>
      <c r="B1317" s="1"/>
      <c r="C1317" s="97">
        <v>-4</v>
      </c>
      <c r="D1317" s="104">
        <v>0.3</v>
      </c>
      <c r="E1317" s="104">
        <v>0.3</v>
      </c>
      <c r="F1317" s="105">
        <v>0.75</v>
      </c>
      <c r="G1317" s="92">
        <f t="shared" si="86"/>
        <v>-0.27</v>
      </c>
      <c r="H1317" s="30"/>
    </row>
    <row r="1318" spans="1:8">
      <c r="A1318" s="15"/>
      <c r="B1318" s="1"/>
      <c r="C1318" s="97">
        <v>-2</v>
      </c>
      <c r="D1318" s="104">
        <v>0.45</v>
      </c>
      <c r="E1318" s="104">
        <v>0.45</v>
      </c>
      <c r="F1318" s="105">
        <v>0.75</v>
      </c>
      <c r="G1318" s="92">
        <f t="shared" si="86"/>
        <v>-0.30375000000000002</v>
      </c>
      <c r="H1318" s="30"/>
    </row>
    <row r="1319" spans="1:8">
      <c r="A1319" s="15"/>
      <c r="B1319" s="1"/>
      <c r="C1319" s="97">
        <v>1</v>
      </c>
      <c r="D1319" s="104">
        <v>11.55</v>
      </c>
      <c r="E1319" s="104">
        <v>0.23</v>
      </c>
      <c r="F1319" s="105">
        <v>0.75</v>
      </c>
      <c r="G1319" s="92">
        <f t="shared" si="86"/>
        <v>1.9923750000000002</v>
      </c>
      <c r="H1319" s="30"/>
    </row>
    <row r="1320" spans="1:8">
      <c r="A1320" s="15"/>
      <c r="B1320" s="16"/>
      <c r="C1320" s="32">
        <v>-2</v>
      </c>
      <c r="D1320" s="33">
        <v>0.45019999999999999</v>
      </c>
      <c r="E1320" s="33">
        <v>0.45</v>
      </c>
      <c r="F1320" s="69">
        <v>0.75</v>
      </c>
      <c r="G1320" s="115">
        <f t="shared" si="86"/>
        <v>-0.30388499999999996</v>
      </c>
      <c r="H1320" s="47"/>
    </row>
    <row r="1321" spans="1:8">
      <c r="A1321" s="15"/>
      <c r="B1321" s="1"/>
      <c r="C1321" s="97">
        <v>1</v>
      </c>
      <c r="D1321" s="104">
        <v>35.802999999999997</v>
      </c>
      <c r="E1321" s="104">
        <v>0.23</v>
      </c>
      <c r="F1321" s="105">
        <v>0.75</v>
      </c>
      <c r="G1321" s="115">
        <f t="shared" si="86"/>
        <v>6.1760175000000004</v>
      </c>
      <c r="H1321" s="30"/>
    </row>
    <row r="1322" spans="1:8">
      <c r="A1322" s="15"/>
      <c r="B1322" s="1"/>
      <c r="C1322" s="97">
        <v>-3</v>
      </c>
      <c r="D1322" s="104">
        <v>0.3</v>
      </c>
      <c r="E1322" s="104">
        <v>0.3</v>
      </c>
      <c r="F1322" s="105">
        <v>0.75</v>
      </c>
      <c r="G1322" s="92">
        <f t="shared" si="86"/>
        <v>-0.20249999999999996</v>
      </c>
      <c r="H1322" s="30"/>
    </row>
    <row r="1323" spans="1:8">
      <c r="A1323" s="15"/>
      <c r="B1323" s="1"/>
      <c r="C1323" s="97"/>
      <c r="D1323" s="104"/>
      <c r="E1323" s="104"/>
      <c r="F1323" s="105"/>
      <c r="G1323" s="92"/>
      <c r="H1323" s="30"/>
    </row>
    <row r="1324" spans="1:8">
      <c r="A1324" s="81"/>
      <c r="B1324" s="82"/>
      <c r="C1324" s="83"/>
      <c r="D1324" s="84"/>
      <c r="E1324" s="84"/>
      <c r="F1324" s="85"/>
      <c r="G1324" s="86">
        <f>SUM(G1302:G1323)</f>
        <v>30.977759999999996</v>
      </c>
      <c r="H1324" s="87">
        <f>SUM(H1302:H1323)</f>
        <v>0</v>
      </c>
    </row>
    <row r="1325" spans="1:8" ht="13.5" thickBot="1">
      <c r="A1325" s="49"/>
      <c r="B1325" s="50"/>
      <c r="C1325" s="51"/>
      <c r="D1325" s="52"/>
      <c r="E1325" s="52"/>
      <c r="F1325" s="71"/>
      <c r="G1325" s="53" t="s">
        <v>20</v>
      </c>
      <c r="H1325" s="54" t="s">
        <v>3</v>
      </c>
    </row>
    <row r="1326" spans="1:8" ht="13.5" thickTop="1">
      <c r="A1326" s="15"/>
      <c r="H1326" s="19"/>
    </row>
    <row r="1327" spans="1:8">
      <c r="A1327" s="15"/>
      <c r="B1327" s="16" t="s">
        <v>42</v>
      </c>
      <c r="H1327" s="19"/>
    </row>
    <row r="1328" spans="1:8">
      <c r="A1328" s="15"/>
      <c r="B1328" s="16" t="s">
        <v>43</v>
      </c>
      <c r="H1328" s="19"/>
    </row>
    <row r="1329" spans="1:8">
      <c r="A1329" s="15"/>
      <c r="B1329" s="113" t="s">
        <v>44</v>
      </c>
      <c r="C1329" s="98"/>
      <c r="D1329" s="103"/>
      <c r="E1329" s="103"/>
      <c r="F1329" s="98"/>
      <c r="G1329" s="103"/>
      <c r="H1329" s="31"/>
    </row>
    <row r="1330" spans="1:8">
      <c r="A1330" s="15"/>
      <c r="B1330" s="113" t="s">
        <v>45</v>
      </c>
      <c r="C1330" s="94"/>
      <c r="D1330" s="100"/>
      <c r="E1330" s="100"/>
      <c r="F1330" s="101"/>
      <c r="G1330" s="100"/>
      <c r="H1330" s="19"/>
    </row>
    <row r="1331" spans="1:8">
      <c r="A1331" s="15"/>
      <c r="B1331" s="16" t="s">
        <v>41</v>
      </c>
      <c r="G1331" s="115"/>
      <c r="H1331" s="47"/>
    </row>
    <row r="1332" spans="1:8">
      <c r="A1332" s="15"/>
      <c r="B1332" s="16"/>
      <c r="H1332" s="19"/>
    </row>
    <row r="1333" spans="1:8">
      <c r="A1333" s="15"/>
      <c r="B1333" s="1"/>
      <c r="C1333" s="97">
        <v>2</v>
      </c>
      <c r="D1333" s="104">
        <v>4.2</v>
      </c>
      <c r="E1333" s="104">
        <v>0.23</v>
      </c>
      <c r="F1333" s="105">
        <v>0.75</v>
      </c>
      <c r="G1333" s="92">
        <f t="shared" ref="G1333:G1369" si="87">C1333*D1333*E1333*F1333</f>
        <v>1.4490000000000001</v>
      </c>
      <c r="H1333" s="30"/>
    </row>
    <row r="1334" spans="1:8">
      <c r="A1334" s="15"/>
      <c r="B1334" s="1"/>
      <c r="C1334" s="97">
        <v>5</v>
      </c>
      <c r="D1334" s="104">
        <v>9.1270000000000007</v>
      </c>
      <c r="E1334" s="104">
        <v>0.23</v>
      </c>
      <c r="F1334" s="105">
        <v>0.75</v>
      </c>
      <c r="G1334" s="92">
        <f t="shared" si="87"/>
        <v>7.8720375000000011</v>
      </c>
      <c r="H1334" s="30"/>
    </row>
    <row r="1335" spans="1:8">
      <c r="A1335" s="15"/>
      <c r="B1335" s="16"/>
      <c r="C1335" s="32">
        <v>-5</v>
      </c>
      <c r="D1335" s="33">
        <v>0.3</v>
      </c>
      <c r="E1335" s="33">
        <v>0.3</v>
      </c>
      <c r="F1335" s="105">
        <v>0.75</v>
      </c>
      <c r="G1335" s="92">
        <f t="shared" si="87"/>
        <v>-0.33749999999999997</v>
      </c>
      <c r="H1335" s="47"/>
    </row>
    <row r="1336" spans="1:8">
      <c r="A1336" s="15"/>
      <c r="B1336" s="1"/>
      <c r="C1336" s="97">
        <v>-5</v>
      </c>
      <c r="D1336" s="104">
        <v>0.45</v>
      </c>
      <c r="E1336" s="104">
        <v>0.45</v>
      </c>
      <c r="F1336" s="105">
        <v>0.75</v>
      </c>
      <c r="G1336" s="92">
        <f t="shared" si="87"/>
        <v>-0.75937499999999991</v>
      </c>
      <c r="H1336" s="30"/>
    </row>
    <row r="1337" spans="1:8">
      <c r="A1337" s="15"/>
      <c r="B1337" s="16"/>
      <c r="C1337" s="97">
        <v>1</v>
      </c>
      <c r="D1337" s="104">
        <v>3.085</v>
      </c>
      <c r="E1337" s="104">
        <v>0.23</v>
      </c>
      <c r="F1337" s="105">
        <v>0.75</v>
      </c>
      <c r="G1337" s="92">
        <f t="shared" si="87"/>
        <v>0.53216249999999998</v>
      </c>
      <c r="H1337" s="30"/>
    </row>
    <row r="1338" spans="1:8">
      <c r="A1338" s="15"/>
      <c r="B1338" s="1"/>
      <c r="C1338" s="97">
        <v>3</v>
      </c>
      <c r="D1338" s="104">
        <v>9.2070000000000007</v>
      </c>
      <c r="E1338" s="104">
        <v>0.23</v>
      </c>
      <c r="F1338" s="105">
        <v>0.75</v>
      </c>
      <c r="G1338" s="92">
        <f t="shared" si="87"/>
        <v>4.7646225000000006</v>
      </c>
      <c r="H1338" s="30"/>
    </row>
    <row r="1339" spans="1:8">
      <c r="A1339" s="15"/>
      <c r="B1339" s="16"/>
      <c r="C1339" s="97">
        <v>-2</v>
      </c>
      <c r="D1339" s="104">
        <v>0.3</v>
      </c>
      <c r="E1339" s="104">
        <v>0.3</v>
      </c>
      <c r="F1339" s="105">
        <v>0.75</v>
      </c>
      <c r="G1339" s="92">
        <f t="shared" si="87"/>
        <v>-0.13500000000000001</v>
      </c>
      <c r="H1339" s="30"/>
    </row>
    <row r="1340" spans="1:8">
      <c r="A1340" s="15"/>
      <c r="B1340" s="16"/>
      <c r="C1340" s="97">
        <v>-2</v>
      </c>
      <c r="D1340" s="104">
        <v>0.3</v>
      </c>
      <c r="E1340" s="104">
        <v>0.45</v>
      </c>
      <c r="F1340" s="105">
        <v>0.75</v>
      </c>
      <c r="G1340" s="92">
        <f t="shared" si="87"/>
        <v>-0.20250000000000001</v>
      </c>
      <c r="H1340" s="30"/>
    </row>
    <row r="1341" spans="1:8">
      <c r="A1341" s="15"/>
      <c r="B1341" s="16"/>
      <c r="C1341" s="97">
        <v>2</v>
      </c>
      <c r="D1341" s="104">
        <v>1.5009999999999999</v>
      </c>
      <c r="E1341" s="104">
        <v>0.23</v>
      </c>
      <c r="F1341" s="105">
        <v>0.75</v>
      </c>
      <c r="G1341" s="92">
        <f t="shared" si="87"/>
        <v>0.517845</v>
      </c>
      <c r="H1341" s="30"/>
    </row>
    <row r="1342" spans="1:8">
      <c r="A1342" s="15"/>
      <c r="B1342" s="1"/>
      <c r="C1342" s="97">
        <v>1</v>
      </c>
      <c r="D1342" s="104">
        <v>0.98</v>
      </c>
      <c r="E1342" s="104">
        <v>0.23</v>
      </c>
      <c r="F1342" s="105">
        <v>0.75</v>
      </c>
      <c r="G1342" s="92">
        <f t="shared" si="87"/>
        <v>0.16905000000000001</v>
      </c>
      <c r="H1342" s="30"/>
    </row>
    <row r="1343" spans="1:8">
      <c r="A1343" s="15"/>
      <c r="B1343" s="1"/>
      <c r="C1343" s="97">
        <v>1</v>
      </c>
      <c r="D1343" s="104">
        <v>28.228000000000002</v>
      </c>
      <c r="E1343" s="104">
        <v>0.23</v>
      </c>
      <c r="F1343" s="105">
        <v>0.75</v>
      </c>
      <c r="G1343" s="92">
        <f t="shared" si="87"/>
        <v>4.8693299999999997</v>
      </c>
      <c r="H1343" s="30"/>
    </row>
    <row r="1344" spans="1:8">
      <c r="A1344" s="15"/>
      <c r="B1344" s="1"/>
      <c r="C1344" s="97">
        <v>-3</v>
      </c>
      <c r="D1344" s="104">
        <v>0.45</v>
      </c>
      <c r="E1344" s="104">
        <v>0.45</v>
      </c>
      <c r="F1344" s="105">
        <v>0.75</v>
      </c>
      <c r="G1344" s="92">
        <f t="shared" si="87"/>
        <v>-0.45562500000000006</v>
      </c>
      <c r="H1344" s="30"/>
    </row>
    <row r="1345" spans="1:8">
      <c r="A1345" s="15"/>
      <c r="B1345" s="1"/>
      <c r="C1345" s="97">
        <v>-2</v>
      </c>
      <c r="D1345" s="104">
        <v>0.3</v>
      </c>
      <c r="E1345" s="104">
        <v>0.3</v>
      </c>
      <c r="F1345" s="105">
        <v>0.75</v>
      </c>
      <c r="G1345" s="92">
        <f t="shared" si="87"/>
        <v>-0.13500000000000001</v>
      </c>
      <c r="H1345" s="30"/>
    </row>
    <row r="1346" spans="1:8">
      <c r="A1346" s="15"/>
      <c r="B1346" s="16"/>
      <c r="C1346" s="97">
        <v>1</v>
      </c>
      <c r="D1346" s="104">
        <v>2.2749999999999999</v>
      </c>
      <c r="E1346" s="104">
        <v>0.23</v>
      </c>
      <c r="F1346" s="105">
        <v>0.75</v>
      </c>
      <c r="G1346" s="92">
        <f t="shared" si="87"/>
        <v>0.39243749999999999</v>
      </c>
      <c r="H1346" s="30"/>
    </row>
    <row r="1347" spans="1:8">
      <c r="A1347" s="15"/>
      <c r="B1347" s="1"/>
      <c r="C1347" s="97">
        <v>1</v>
      </c>
      <c r="D1347" s="104">
        <v>31.003</v>
      </c>
      <c r="E1347" s="104">
        <v>0.23</v>
      </c>
      <c r="F1347" s="105">
        <v>0.75</v>
      </c>
      <c r="G1347" s="92">
        <f t="shared" si="87"/>
        <v>5.3480175000000001</v>
      </c>
      <c r="H1347" s="30"/>
    </row>
    <row r="1348" spans="1:8">
      <c r="A1348" s="15"/>
      <c r="B1348" s="1"/>
      <c r="C1348" s="97">
        <v>-4</v>
      </c>
      <c r="D1348" s="104">
        <v>0.3</v>
      </c>
      <c r="E1348" s="104">
        <v>0.3</v>
      </c>
      <c r="F1348" s="105">
        <v>0.75</v>
      </c>
      <c r="G1348" s="92">
        <f t="shared" si="87"/>
        <v>-0.27</v>
      </c>
      <c r="H1348" s="30"/>
    </row>
    <row r="1349" spans="1:8">
      <c r="A1349" s="15"/>
      <c r="B1349" s="1"/>
      <c r="C1349" s="97">
        <v>-2</v>
      </c>
      <c r="D1349" s="104">
        <v>0.45</v>
      </c>
      <c r="E1349" s="104">
        <v>0.45</v>
      </c>
      <c r="F1349" s="105">
        <v>0.75</v>
      </c>
      <c r="G1349" s="92">
        <f t="shared" si="87"/>
        <v>-0.30375000000000002</v>
      </c>
      <c r="H1349" s="30"/>
    </row>
    <row r="1350" spans="1:8">
      <c r="A1350" s="15"/>
      <c r="B1350" s="1"/>
      <c r="C1350" s="97">
        <v>1</v>
      </c>
      <c r="D1350" s="104">
        <v>11.55</v>
      </c>
      <c r="E1350" s="104">
        <v>0.23</v>
      </c>
      <c r="F1350" s="105">
        <v>0.75</v>
      </c>
      <c r="G1350" s="92">
        <f t="shared" si="87"/>
        <v>1.9923750000000002</v>
      </c>
      <c r="H1350" s="30"/>
    </row>
    <row r="1351" spans="1:8">
      <c r="A1351" s="15"/>
      <c r="B1351" s="16"/>
      <c r="C1351" s="32">
        <v>-2</v>
      </c>
      <c r="D1351" s="33">
        <v>0.45019999999999999</v>
      </c>
      <c r="E1351" s="33">
        <v>0.45</v>
      </c>
      <c r="F1351" s="69">
        <v>0.75</v>
      </c>
      <c r="G1351" s="115">
        <f t="shared" si="87"/>
        <v>-0.30388499999999996</v>
      </c>
      <c r="H1351" s="47"/>
    </row>
    <row r="1352" spans="1:8">
      <c r="A1352" s="15"/>
      <c r="B1352" s="1"/>
      <c r="C1352" s="97">
        <v>1</v>
      </c>
      <c r="D1352" s="104">
        <v>35.802999999999997</v>
      </c>
      <c r="E1352" s="104">
        <v>0.23</v>
      </c>
      <c r="F1352" s="105">
        <v>0.75</v>
      </c>
      <c r="G1352" s="115">
        <f t="shared" si="87"/>
        <v>6.1760175000000004</v>
      </c>
      <c r="H1352" s="30"/>
    </row>
    <row r="1353" spans="1:8">
      <c r="A1353" s="15"/>
      <c r="B1353" s="1"/>
      <c r="C1353" s="97">
        <v>-3</v>
      </c>
      <c r="D1353" s="104">
        <v>0.3</v>
      </c>
      <c r="E1353" s="104">
        <v>0.3</v>
      </c>
      <c r="F1353" s="105">
        <v>0.75</v>
      </c>
      <c r="G1353" s="92">
        <f t="shared" si="87"/>
        <v>-0.20249999999999996</v>
      </c>
      <c r="H1353" s="30"/>
    </row>
    <row r="1354" spans="1:8">
      <c r="A1354" s="15"/>
      <c r="B1354" s="1"/>
      <c r="C1354" s="97">
        <v>11</v>
      </c>
      <c r="D1354" s="104">
        <v>2.7</v>
      </c>
      <c r="E1354" s="104">
        <v>0.23</v>
      </c>
      <c r="F1354" s="105">
        <v>0.75</v>
      </c>
      <c r="G1354" s="92">
        <f t="shared" si="87"/>
        <v>5.1232500000000005</v>
      </c>
      <c r="H1354" s="30"/>
    </row>
    <row r="1355" spans="1:8">
      <c r="A1355" s="15"/>
      <c r="B1355" s="16"/>
      <c r="C1355" s="32">
        <v>1</v>
      </c>
      <c r="D1355" s="33">
        <v>26.184999999999999</v>
      </c>
      <c r="E1355" s="33">
        <v>0.23</v>
      </c>
      <c r="F1355" s="69">
        <v>0.75</v>
      </c>
      <c r="G1355" s="115">
        <f t="shared" si="87"/>
        <v>4.5169125000000001</v>
      </c>
      <c r="H1355" s="47"/>
    </row>
    <row r="1356" spans="1:8">
      <c r="A1356" s="15"/>
      <c r="B1356" s="16"/>
      <c r="C1356" s="32">
        <v>-5</v>
      </c>
      <c r="D1356" s="33">
        <v>0.3</v>
      </c>
      <c r="E1356" s="33">
        <v>0.3</v>
      </c>
      <c r="F1356" s="69">
        <v>0.75</v>
      </c>
      <c r="G1356" s="115">
        <f t="shared" si="87"/>
        <v>-0.33749999999999997</v>
      </c>
      <c r="H1356" s="47"/>
    </row>
    <row r="1357" spans="1:8">
      <c r="A1357" s="15"/>
      <c r="B1357" s="16"/>
      <c r="C1357" s="32">
        <v>-2</v>
      </c>
      <c r="D1357" s="33">
        <v>0.45</v>
      </c>
      <c r="E1357" s="33">
        <v>0.3</v>
      </c>
      <c r="F1357" s="69">
        <v>0.75</v>
      </c>
      <c r="G1357" s="115">
        <f t="shared" si="87"/>
        <v>-0.20250000000000001</v>
      </c>
      <c r="H1357" s="47"/>
    </row>
    <row r="1358" spans="1:8">
      <c r="A1358" s="15"/>
      <c r="B1358" s="16"/>
      <c r="C1358" s="32">
        <v>1</v>
      </c>
      <c r="D1358" s="33">
        <v>26.698</v>
      </c>
      <c r="E1358" s="33">
        <v>0.23</v>
      </c>
      <c r="F1358" s="69">
        <v>0.75</v>
      </c>
      <c r="G1358" s="115">
        <f t="shared" si="87"/>
        <v>4.6054050000000002</v>
      </c>
      <c r="H1358" s="47"/>
    </row>
    <row r="1359" spans="1:8">
      <c r="A1359" s="15"/>
      <c r="B1359" s="16"/>
      <c r="C1359" s="32">
        <v>-7</v>
      </c>
      <c r="D1359" s="33">
        <v>0.3</v>
      </c>
      <c r="E1359" s="33">
        <v>0.45</v>
      </c>
      <c r="F1359" s="69">
        <v>0.75</v>
      </c>
      <c r="G1359" s="115">
        <f t="shared" si="87"/>
        <v>-0.70874999999999999</v>
      </c>
      <c r="H1359" s="47"/>
    </row>
    <row r="1360" spans="1:8">
      <c r="A1360" s="15"/>
      <c r="B1360" s="16"/>
      <c r="C1360" s="32">
        <v>2</v>
      </c>
      <c r="D1360" s="33">
        <v>20.7</v>
      </c>
      <c r="E1360" s="33">
        <v>0.23</v>
      </c>
      <c r="F1360" s="69">
        <v>0.75</v>
      </c>
      <c r="G1360" s="115">
        <f t="shared" si="87"/>
        <v>7.1415000000000006</v>
      </c>
      <c r="H1360" s="47"/>
    </row>
    <row r="1361" spans="1:8">
      <c r="A1361" s="15"/>
      <c r="B1361" s="16"/>
      <c r="C1361" s="32">
        <v>1</v>
      </c>
      <c r="D1361" s="33">
        <v>26.698</v>
      </c>
      <c r="E1361" s="33">
        <v>0.23</v>
      </c>
      <c r="F1361" s="69">
        <v>0.75</v>
      </c>
      <c r="G1361" s="115">
        <f t="shared" si="87"/>
        <v>4.6054050000000002</v>
      </c>
      <c r="H1361" s="47"/>
    </row>
    <row r="1362" spans="1:8">
      <c r="A1362" s="15"/>
      <c r="B1362" s="16"/>
      <c r="C1362" s="32">
        <v>-7</v>
      </c>
      <c r="D1362" s="33">
        <v>0.3</v>
      </c>
      <c r="E1362" s="33">
        <v>0.45</v>
      </c>
      <c r="F1362" s="69">
        <v>0.75</v>
      </c>
      <c r="G1362" s="115">
        <f t="shared" si="87"/>
        <v>-0.70874999999999999</v>
      </c>
      <c r="H1362" s="47"/>
    </row>
    <row r="1363" spans="1:8">
      <c r="A1363" s="15"/>
      <c r="B1363" s="16"/>
      <c r="C1363" s="32">
        <v>3</v>
      </c>
      <c r="D1363" s="33">
        <v>5.7</v>
      </c>
      <c r="E1363" s="33">
        <v>0.23</v>
      </c>
      <c r="F1363" s="69">
        <v>0.75</v>
      </c>
      <c r="G1363" s="115">
        <f t="shared" si="87"/>
        <v>2.9497500000000008</v>
      </c>
      <c r="H1363" s="47"/>
    </row>
    <row r="1364" spans="1:8">
      <c r="A1364" s="15"/>
      <c r="B1364" s="16"/>
      <c r="C1364" s="32">
        <v>1</v>
      </c>
      <c r="D1364" s="33">
        <v>4.1150000000000002</v>
      </c>
      <c r="E1364" s="33">
        <v>0.23</v>
      </c>
      <c r="F1364" s="69">
        <v>0.75</v>
      </c>
      <c r="G1364" s="115">
        <f t="shared" si="87"/>
        <v>0.70983750000000012</v>
      </c>
      <c r="H1364" s="47"/>
    </row>
    <row r="1365" spans="1:8">
      <c r="A1365" s="15"/>
      <c r="B1365" s="16"/>
      <c r="C1365" s="32">
        <v>2</v>
      </c>
      <c r="D1365" s="33">
        <v>4.5750000000000002</v>
      </c>
      <c r="E1365" s="33">
        <v>0.23</v>
      </c>
      <c r="F1365" s="69">
        <v>0.75</v>
      </c>
      <c r="G1365" s="115">
        <f t="shared" si="87"/>
        <v>1.5783750000000003</v>
      </c>
      <c r="H1365" s="47"/>
    </row>
    <row r="1366" spans="1:8">
      <c r="A1366" s="15"/>
      <c r="B1366" s="16"/>
      <c r="C1366" s="32">
        <v>1</v>
      </c>
      <c r="D1366" s="33">
        <v>4.5</v>
      </c>
      <c r="E1366" s="33">
        <v>0.23</v>
      </c>
      <c r="F1366" s="69">
        <v>0.75</v>
      </c>
      <c r="G1366" s="115">
        <f t="shared" si="87"/>
        <v>0.77625000000000011</v>
      </c>
      <c r="H1366" s="47"/>
    </row>
    <row r="1367" spans="1:8">
      <c r="A1367" s="15"/>
      <c r="B1367" s="16"/>
      <c r="C1367" s="32">
        <v>1</v>
      </c>
      <c r="D1367" s="33">
        <v>6.4749999999999996</v>
      </c>
      <c r="E1367" s="33">
        <v>0.23</v>
      </c>
      <c r="F1367" s="69">
        <v>0.75</v>
      </c>
      <c r="G1367" s="115">
        <f t="shared" si="87"/>
        <v>1.1169374999999999</v>
      </c>
      <c r="H1367" s="47"/>
    </row>
    <row r="1368" spans="1:8">
      <c r="A1368" s="15"/>
      <c r="B1368" s="16"/>
      <c r="C1368" s="32">
        <v>1</v>
      </c>
      <c r="D1368" s="33">
        <v>2.85</v>
      </c>
      <c r="E1368" s="33">
        <v>0.23</v>
      </c>
      <c r="F1368" s="69">
        <v>0.75</v>
      </c>
      <c r="G1368" s="115">
        <f t="shared" si="87"/>
        <v>0.49162500000000009</v>
      </c>
      <c r="H1368" s="47"/>
    </row>
    <row r="1369" spans="1:8">
      <c r="A1369" s="15"/>
      <c r="B1369" s="16"/>
      <c r="C1369" s="32">
        <v>1</v>
      </c>
      <c r="D1369" s="33">
        <v>3.97</v>
      </c>
      <c r="E1369" s="33">
        <v>0.23</v>
      </c>
      <c r="F1369" s="69">
        <v>0.75019999999999998</v>
      </c>
      <c r="G1369" s="115">
        <f t="shared" si="87"/>
        <v>0.68500762000000004</v>
      </c>
      <c r="H1369" s="47"/>
    </row>
    <row r="1370" spans="1:8">
      <c r="A1370" s="81"/>
      <c r="B1370" s="82"/>
      <c r="C1370" s="83"/>
      <c r="D1370" s="84"/>
      <c r="E1370" s="84"/>
      <c r="F1370" s="85"/>
      <c r="G1370" s="86">
        <f>SUM(G1333:G1369)</f>
        <v>63.320515119999982</v>
      </c>
      <c r="H1370" s="87"/>
    </row>
    <row r="1371" spans="1:8" ht="13.5" thickBot="1">
      <c r="A1371" s="49"/>
      <c r="B1371" s="50"/>
      <c r="C1371" s="51"/>
      <c r="D1371" s="52"/>
      <c r="E1371" s="52"/>
      <c r="F1371" s="71"/>
      <c r="G1371" s="53" t="s">
        <v>20</v>
      </c>
      <c r="H1371" s="54"/>
    </row>
    <row r="1372" spans="1:8" ht="13.5" thickTop="1">
      <c r="A1372" s="15"/>
      <c r="G1372" s="35"/>
      <c r="H1372" s="116"/>
    </row>
    <row r="1373" spans="1:8">
      <c r="A1373" s="27"/>
      <c r="B1373" s="16" t="s">
        <v>46</v>
      </c>
      <c r="H1373" s="19"/>
    </row>
    <row r="1374" spans="1:8">
      <c r="A1374" s="15"/>
      <c r="B1374" s="16" t="s">
        <v>43</v>
      </c>
      <c r="H1374" s="19"/>
    </row>
    <row r="1375" spans="1:8">
      <c r="A1375" s="15"/>
      <c r="B1375" s="113" t="s">
        <v>44</v>
      </c>
      <c r="C1375" s="98"/>
      <c r="D1375" s="103"/>
      <c r="E1375" s="103"/>
      <c r="F1375" s="98"/>
      <c r="G1375" s="103"/>
      <c r="H1375" s="31"/>
    </row>
    <row r="1376" spans="1:8">
      <c r="A1376" s="15"/>
      <c r="B1376" s="113" t="s">
        <v>45</v>
      </c>
      <c r="C1376" s="94"/>
      <c r="D1376" s="100"/>
      <c r="E1376" s="100"/>
      <c r="F1376" s="101"/>
      <c r="G1376" s="100"/>
      <c r="H1376" s="19"/>
    </row>
    <row r="1377" spans="1:8">
      <c r="A1377" s="15"/>
      <c r="B1377" s="16" t="s">
        <v>41</v>
      </c>
      <c r="G1377" s="115"/>
      <c r="H1377" s="47"/>
    </row>
    <row r="1378" spans="1:8">
      <c r="A1378" s="15"/>
      <c r="B1378" s="16"/>
      <c r="H1378" s="19"/>
    </row>
    <row r="1379" spans="1:8">
      <c r="A1379" s="15"/>
      <c r="B1379" s="1"/>
      <c r="C1379" s="97">
        <v>2</v>
      </c>
      <c r="D1379" s="104">
        <v>4.2</v>
      </c>
      <c r="E1379" s="104">
        <v>0.23</v>
      </c>
      <c r="F1379" s="105">
        <v>0.75</v>
      </c>
      <c r="G1379" s="92">
        <f t="shared" ref="G1379:G1415" si="88">C1379*D1379*E1379*F1379</f>
        <v>1.4490000000000001</v>
      </c>
      <c r="H1379" s="30"/>
    </row>
    <row r="1380" spans="1:8">
      <c r="A1380" s="15"/>
      <c r="B1380" s="1"/>
      <c r="C1380" s="97">
        <v>5</v>
      </c>
      <c r="D1380" s="104">
        <v>9.1270000000000007</v>
      </c>
      <c r="E1380" s="104">
        <v>0.23</v>
      </c>
      <c r="F1380" s="105">
        <v>0.75</v>
      </c>
      <c r="G1380" s="92">
        <f t="shared" si="88"/>
        <v>7.8720375000000011</v>
      </c>
      <c r="H1380" s="30"/>
    </row>
    <row r="1381" spans="1:8">
      <c r="A1381" s="15"/>
      <c r="B1381" s="16"/>
      <c r="C1381" s="32">
        <v>-5</v>
      </c>
      <c r="D1381" s="33">
        <v>0.3</v>
      </c>
      <c r="E1381" s="33">
        <v>0.3</v>
      </c>
      <c r="F1381" s="105">
        <v>0.75</v>
      </c>
      <c r="G1381" s="92">
        <f t="shared" si="88"/>
        <v>-0.33749999999999997</v>
      </c>
      <c r="H1381" s="47"/>
    </row>
    <row r="1382" spans="1:8">
      <c r="A1382" s="15"/>
      <c r="B1382" s="1"/>
      <c r="C1382" s="97">
        <v>-5</v>
      </c>
      <c r="D1382" s="104">
        <v>0.45</v>
      </c>
      <c r="E1382" s="104">
        <v>0.45</v>
      </c>
      <c r="F1382" s="105">
        <v>0.75</v>
      </c>
      <c r="G1382" s="92">
        <f t="shared" si="88"/>
        <v>-0.75937499999999991</v>
      </c>
      <c r="H1382" s="30"/>
    </row>
    <row r="1383" spans="1:8">
      <c r="A1383" s="15"/>
      <c r="B1383" s="16"/>
      <c r="C1383" s="97">
        <v>1</v>
      </c>
      <c r="D1383" s="104">
        <v>3.085</v>
      </c>
      <c r="E1383" s="104">
        <v>0.23</v>
      </c>
      <c r="F1383" s="105">
        <v>0.75</v>
      </c>
      <c r="G1383" s="92">
        <f t="shared" si="88"/>
        <v>0.53216249999999998</v>
      </c>
      <c r="H1383" s="30"/>
    </row>
    <row r="1384" spans="1:8">
      <c r="A1384" s="15"/>
      <c r="B1384" s="1"/>
      <c r="C1384" s="97">
        <v>3</v>
      </c>
      <c r="D1384" s="104">
        <v>9.2070000000000007</v>
      </c>
      <c r="E1384" s="104">
        <v>0.23</v>
      </c>
      <c r="F1384" s="105">
        <v>0.75</v>
      </c>
      <c r="G1384" s="92">
        <f t="shared" si="88"/>
        <v>4.7646225000000006</v>
      </c>
      <c r="H1384" s="30"/>
    </row>
    <row r="1385" spans="1:8">
      <c r="A1385" s="15"/>
      <c r="B1385" s="16"/>
      <c r="C1385" s="97">
        <v>-2</v>
      </c>
      <c r="D1385" s="104">
        <v>0.3</v>
      </c>
      <c r="E1385" s="104">
        <v>0.3</v>
      </c>
      <c r="F1385" s="105">
        <v>0.75</v>
      </c>
      <c r="G1385" s="92">
        <f t="shared" si="88"/>
        <v>-0.13500000000000001</v>
      </c>
      <c r="H1385" s="30"/>
    </row>
    <row r="1386" spans="1:8">
      <c r="A1386" s="15"/>
      <c r="B1386" s="16"/>
      <c r="C1386" s="97">
        <v>-2</v>
      </c>
      <c r="D1386" s="104">
        <v>0.3</v>
      </c>
      <c r="E1386" s="104">
        <v>0.45</v>
      </c>
      <c r="F1386" s="105">
        <v>0.75</v>
      </c>
      <c r="G1386" s="92">
        <f t="shared" si="88"/>
        <v>-0.20250000000000001</v>
      </c>
      <c r="H1386" s="30"/>
    </row>
    <row r="1387" spans="1:8">
      <c r="A1387" s="15"/>
      <c r="B1387" s="16"/>
      <c r="C1387" s="97">
        <v>2</v>
      </c>
      <c r="D1387" s="104">
        <v>1.5009999999999999</v>
      </c>
      <c r="E1387" s="104">
        <v>0.23</v>
      </c>
      <c r="F1387" s="105">
        <v>0.75</v>
      </c>
      <c r="G1387" s="92">
        <f t="shared" si="88"/>
        <v>0.517845</v>
      </c>
      <c r="H1387" s="30"/>
    </row>
    <row r="1388" spans="1:8">
      <c r="A1388" s="15"/>
      <c r="B1388" s="1"/>
      <c r="C1388" s="97">
        <v>1</v>
      </c>
      <c r="D1388" s="104">
        <v>0.98</v>
      </c>
      <c r="E1388" s="104">
        <v>0.23</v>
      </c>
      <c r="F1388" s="105">
        <v>0.75</v>
      </c>
      <c r="G1388" s="92">
        <f t="shared" si="88"/>
        <v>0.16905000000000001</v>
      </c>
      <c r="H1388" s="30"/>
    </row>
    <row r="1389" spans="1:8">
      <c r="A1389" s="15"/>
      <c r="B1389" s="1"/>
      <c r="C1389" s="97">
        <v>1</v>
      </c>
      <c r="D1389" s="104">
        <v>28.228000000000002</v>
      </c>
      <c r="E1389" s="104">
        <v>0.23</v>
      </c>
      <c r="F1389" s="105">
        <v>0.75</v>
      </c>
      <c r="G1389" s="92">
        <f t="shared" si="88"/>
        <v>4.8693299999999997</v>
      </c>
      <c r="H1389" s="30"/>
    </row>
    <row r="1390" spans="1:8">
      <c r="A1390" s="15"/>
      <c r="B1390" s="1"/>
      <c r="C1390" s="97">
        <v>-3</v>
      </c>
      <c r="D1390" s="104">
        <v>0.45</v>
      </c>
      <c r="E1390" s="104">
        <v>0.45</v>
      </c>
      <c r="F1390" s="105">
        <v>0.75</v>
      </c>
      <c r="G1390" s="92">
        <f t="shared" si="88"/>
        <v>-0.45562500000000006</v>
      </c>
      <c r="H1390" s="30"/>
    </row>
    <row r="1391" spans="1:8">
      <c r="A1391" s="15"/>
      <c r="B1391" s="1"/>
      <c r="C1391" s="97">
        <v>-2</v>
      </c>
      <c r="D1391" s="104">
        <v>0.3</v>
      </c>
      <c r="E1391" s="104">
        <v>0.3</v>
      </c>
      <c r="F1391" s="105">
        <v>0.75</v>
      </c>
      <c r="G1391" s="92">
        <f t="shared" si="88"/>
        <v>-0.13500000000000001</v>
      </c>
      <c r="H1391" s="30"/>
    </row>
    <row r="1392" spans="1:8">
      <c r="A1392" s="15"/>
      <c r="B1392" s="16"/>
      <c r="C1392" s="97">
        <v>1</v>
      </c>
      <c r="D1392" s="104">
        <v>2.2749999999999999</v>
      </c>
      <c r="E1392" s="104">
        <v>0.23</v>
      </c>
      <c r="F1392" s="105">
        <v>0.75</v>
      </c>
      <c r="G1392" s="92">
        <f t="shared" si="88"/>
        <v>0.39243749999999999</v>
      </c>
      <c r="H1392" s="30"/>
    </row>
    <row r="1393" spans="1:8">
      <c r="A1393" s="15"/>
      <c r="B1393" s="1"/>
      <c r="C1393" s="97">
        <v>1</v>
      </c>
      <c r="D1393" s="104">
        <v>31.003</v>
      </c>
      <c r="E1393" s="104">
        <v>0.23</v>
      </c>
      <c r="F1393" s="105">
        <v>0.75</v>
      </c>
      <c r="G1393" s="92">
        <f t="shared" si="88"/>
        <v>5.3480175000000001</v>
      </c>
      <c r="H1393" s="30"/>
    </row>
    <row r="1394" spans="1:8">
      <c r="A1394" s="15"/>
      <c r="B1394" s="1"/>
      <c r="C1394" s="97">
        <v>-4</v>
      </c>
      <c r="D1394" s="104">
        <v>0.3</v>
      </c>
      <c r="E1394" s="104">
        <v>0.3</v>
      </c>
      <c r="F1394" s="105">
        <v>0.75</v>
      </c>
      <c r="G1394" s="92">
        <f t="shared" si="88"/>
        <v>-0.27</v>
      </c>
      <c r="H1394" s="30"/>
    </row>
    <row r="1395" spans="1:8">
      <c r="A1395" s="15"/>
      <c r="B1395" s="1"/>
      <c r="C1395" s="97">
        <v>-2</v>
      </c>
      <c r="D1395" s="104">
        <v>0.45</v>
      </c>
      <c r="E1395" s="104">
        <v>0.45</v>
      </c>
      <c r="F1395" s="105">
        <v>0.75</v>
      </c>
      <c r="G1395" s="92">
        <f t="shared" si="88"/>
        <v>-0.30375000000000002</v>
      </c>
      <c r="H1395" s="30"/>
    </row>
    <row r="1396" spans="1:8">
      <c r="A1396" s="15"/>
      <c r="B1396" s="1"/>
      <c r="C1396" s="97">
        <v>1</v>
      </c>
      <c r="D1396" s="104">
        <v>11.55</v>
      </c>
      <c r="E1396" s="104">
        <v>0.23</v>
      </c>
      <c r="F1396" s="105">
        <v>0.75</v>
      </c>
      <c r="G1396" s="92">
        <f t="shared" si="88"/>
        <v>1.9923750000000002</v>
      </c>
      <c r="H1396" s="30"/>
    </row>
    <row r="1397" spans="1:8">
      <c r="A1397" s="15"/>
      <c r="B1397" s="16"/>
      <c r="C1397" s="32">
        <v>-2</v>
      </c>
      <c r="D1397" s="33">
        <v>0.45019999999999999</v>
      </c>
      <c r="E1397" s="33">
        <v>0.45</v>
      </c>
      <c r="F1397" s="69">
        <v>0.75</v>
      </c>
      <c r="G1397" s="115">
        <f t="shared" si="88"/>
        <v>-0.30388499999999996</v>
      </c>
      <c r="H1397" s="47"/>
    </row>
    <row r="1398" spans="1:8">
      <c r="A1398" s="15"/>
      <c r="B1398" s="1"/>
      <c r="C1398" s="97">
        <v>1</v>
      </c>
      <c r="D1398" s="104">
        <v>35.802999999999997</v>
      </c>
      <c r="E1398" s="104">
        <v>0.23</v>
      </c>
      <c r="F1398" s="105">
        <v>0.75</v>
      </c>
      <c r="G1398" s="115">
        <f t="shared" si="88"/>
        <v>6.1760175000000004</v>
      </c>
      <c r="H1398" s="30"/>
    </row>
    <row r="1399" spans="1:8">
      <c r="A1399" s="15"/>
      <c r="B1399" s="1"/>
      <c r="C1399" s="97">
        <v>-3</v>
      </c>
      <c r="D1399" s="104">
        <v>0.3</v>
      </c>
      <c r="E1399" s="104">
        <v>0.3</v>
      </c>
      <c r="F1399" s="105">
        <v>0.75</v>
      </c>
      <c r="G1399" s="92">
        <f t="shared" si="88"/>
        <v>-0.20249999999999996</v>
      </c>
      <c r="H1399" s="30"/>
    </row>
    <row r="1400" spans="1:8">
      <c r="A1400" s="15"/>
      <c r="B1400" s="1"/>
      <c r="C1400" s="97">
        <v>11</v>
      </c>
      <c r="D1400" s="104">
        <v>2.7</v>
      </c>
      <c r="E1400" s="104">
        <v>0.23</v>
      </c>
      <c r="F1400" s="105">
        <v>0.75</v>
      </c>
      <c r="G1400" s="92">
        <f t="shared" si="88"/>
        <v>5.1232500000000005</v>
      </c>
      <c r="H1400" s="30"/>
    </row>
    <row r="1401" spans="1:8">
      <c r="A1401" s="15"/>
      <c r="B1401" s="16"/>
      <c r="C1401" s="32">
        <v>1</v>
      </c>
      <c r="D1401" s="33">
        <v>26.184999999999999</v>
      </c>
      <c r="E1401" s="33">
        <v>0.23</v>
      </c>
      <c r="F1401" s="69">
        <v>0.75</v>
      </c>
      <c r="G1401" s="115">
        <f t="shared" si="88"/>
        <v>4.5169125000000001</v>
      </c>
      <c r="H1401" s="47"/>
    </row>
    <row r="1402" spans="1:8">
      <c r="A1402" s="15"/>
      <c r="B1402" s="16"/>
      <c r="C1402" s="32">
        <v>-5</v>
      </c>
      <c r="D1402" s="33">
        <v>0.3</v>
      </c>
      <c r="E1402" s="33">
        <v>0.3</v>
      </c>
      <c r="F1402" s="69">
        <v>0.75</v>
      </c>
      <c r="G1402" s="115">
        <f t="shared" si="88"/>
        <v>-0.33749999999999997</v>
      </c>
      <c r="H1402" s="47"/>
    </row>
    <row r="1403" spans="1:8">
      <c r="A1403" s="15"/>
      <c r="B1403" s="16"/>
      <c r="C1403" s="32">
        <v>-2</v>
      </c>
      <c r="D1403" s="33">
        <v>0.45</v>
      </c>
      <c r="E1403" s="33">
        <v>0.3</v>
      </c>
      <c r="F1403" s="69">
        <v>0.75</v>
      </c>
      <c r="G1403" s="115">
        <f t="shared" si="88"/>
        <v>-0.20250000000000001</v>
      </c>
      <c r="H1403" s="47"/>
    </row>
    <row r="1404" spans="1:8">
      <c r="A1404" s="15"/>
      <c r="B1404" s="16"/>
      <c r="C1404" s="32">
        <v>1</v>
      </c>
      <c r="D1404" s="33">
        <v>26.698</v>
      </c>
      <c r="E1404" s="33">
        <v>0.23</v>
      </c>
      <c r="F1404" s="69">
        <v>0.75</v>
      </c>
      <c r="G1404" s="115">
        <f t="shared" si="88"/>
        <v>4.6054050000000002</v>
      </c>
      <c r="H1404" s="47"/>
    </row>
    <row r="1405" spans="1:8">
      <c r="A1405" s="15"/>
      <c r="B1405" s="16"/>
      <c r="C1405" s="32">
        <v>-7</v>
      </c>
      <c r="D1405" s="33">
        <v>0.3</v>
      </c>
      <c r="E1405" s="33">
        <v>0.45</v>
      </c>
      <c r="F1405" s="69">
        <v>0.75</v>
      </c>
      <c r="G1405" s="115">
        <f t="shared" si="88"/>
        <v>-0.70874999999999999</v>
      </c>
      <c r="H1405" s="47"/>
    </row>
    <row r="1406" spans="1:8">
      <c r="A1406" s="15"/>
      <c r="B1406" s="16"/>
      <c r="C1406" s="32">
        <v>2</v>
      </c>
      <c r="D1406" s="33">
        <v>20.7</v>
      </c>
      <c r="E1406" s="33">
        <v>0.23</v>
      </c>
      <c r="F1406" s="69">
        <v>0.75</v>
      </c>
      <c r="G1406" s="115">
        <f t="shared" si="88"/>
        <v>7.1415000000000006</v>
      </c>
      <c r="H1406" s="47"/>
    </row>
    <row r="1407" spans="1:8">
      <c r="A1407" s="15"/>
      <c r="B1407" s="16"/>
      <c r="C1407" s="32">
        <v>1</v>
      </c>
      <c r="D1407" s="33">
        <v>26.698</v>
      </c>
      <c r="E1407" s="33">
        <v>0.23</v>
      </c>
      <c r="F1407" s="69">
        <v>0.75</v>
      </c>
      <c r="G1407" s="115">
        <f t="shared" si="88"/>
        <v>4.6054050000000002</v>
      </c>
      <c r="H1407" s="47"/>
    </row>
    <row r="1408" spans="1:8">
      <c r="A1408" s="15"/>
      <c r="B1408" s="16"/>
      <c r="C1408" s="32">
        <v>-7</v>
      </c>
      <c r="D1408" s="33">
        <v>0.3</v>
      </c>
      <c r="E1408" s="33">
        <v>0.45</v>
      </c>
      <c r="F1408" s="69">
        <v>0.75</v>
      </c>
      <c r="G1408" s="115">
        <f t="shared" si="88"/>
        <v>-0.70874999999999999</v>
      </c>
      <c r="H1408" s="47"/>
    </row>
    <row r="1409" spans="1:8">
      <c r="A1409" s="15"/>
      <c r="B1409" s="16"/>
      <c r="C1409" s="32">
        <v>3</v>
      </c>
      <c r="D1409" s="33">
        <v>5.7</v>
      </c>
      <c r="E1409" s="33">
        <v>0.23</v>
      </c>
      <c r="F1409" s="69">
        <v>0.75</v>
      </c>
      <c r="G1409" s="115">
        <f t="shared" si="88"/>
        <v>2.9497500000000008</v>
      </c>
      <c r="H1409" s="47"/>
    </row>
    <row r="1410" spans="1:8">
      <c r="A1410" s="15"/>
      <c r="B1410" s="16"/>
      <c r="C1410" s="32">
        <v>1</v>
      </c>
      <c r="D1410" s="33">
        <v>4.1150000000000002</v>
      </c>
      <c r="E1410" s="33">
        <v>0.23</v>
      </c>
      <c r="F1410" s="69">
        <v>0.75</v>
      </c>
      <c r="G1410" s="115">
        <f t="shared" si="88"/>
        <v>0.70983750000000012</v>
      </c>
      <c r="H1410" s="47"/>
    </row>
    <row r="1411" spans="1:8">
      <c r="A1411" s="15"/>
      <c r="B1411" s="16"/>
      <c r="C1411" s="32">
        <v>2</v>
      </c>
      <c r="D1411" s="33">
        <v>4.5750000000000002</v>
      </c>
      <c r="E1411" s="33">
        <v>0.23</v>
      </c>
      <c r="F1411" s="69">
        <v>0.75</v>
      </c>
      <c r="G1411" s="115">
        <f t="shared" si="88"/>
        <v>1.5783750000000003</v>
      </c>
      <c r="H1411" s="47"/>
    </row>
    <row r="1412" spans="1:8">
      <c r="A1412" s="15"/>
      <c r="B1412" s="16"/>
      <c r="C1412" s="32">
        <v>1</v>
      </c>
      <c r="D1412" s="33">
        <v>4.5</v>
      </c>
      <c r="E1412" s="33">
        <v>0.23</v>
      </c>
      <c r="F1412" s="69">
        <v>0.75</v>
      </c>
      <c r="G1412" s="115">
        <f t="shared" si="88"/>
        <v>0.77625000000000011</v>
      </c>
      <c r="H1412" s="47"/>
    </row>
    <row r="1413" spans="1:8">
      <c r="A1413" s="15"/>
      <c r="B1413" s="16"/>
      <c r="C1413" s="32">
        <v>1</v>
      </c>
      <c r="D1413" s="33">
        <v>6.4749999999999996</v>
      </c>
      <c r="E1413" s="33">
        <v>0.23</v>
      </c>
      <c r="F1413" s="69">
        <v>0.75</v>
      </c>
      <c r="G1413" s="115">
        <f t="shared" si="88"/>
        <v>1.1169374999999999</v>
      </c>
      <c r="H1413" s="47"/>
    </row>
    <row r="1414" spans="1:8">
      <c r="A1414" s="15"/>
      <c r="B1414" s="16"/>
      <c r="C1414" s="32">
        <v>1</v>
      </c>
      <c r="D1414" s="33">
        <v>2.85</v>
      </c>
      <c r="E1414" s="33">
        <v>0.23</v>
      </c>
      <c r="F1414" s="69">
        <v>0.75</v>
      </c>
      <c r="G1414" s="115">
        <f t="shared" si="88"/>
        <v>0.49162500000000009</v>
      </c>
      <c r="H1414" s="47"/>
    </row>
    <row r="1415" spans="1:8">
      <c r="A1415" s="15"/>
      <c r="B1415" s="16"/>
      <c r="C1415" s="32">
        <v>1</v>
      </c>
      <c r="D1415" s="33">
        <v>3.97</v>
      </c>
      <c r="E1415" s="33">
        <v>0.23</v>
      </c>
      <c r="F1415" s="69">
        <v>0.75019999999999998</v>
      </c>
      <c r="G1415" s="115">
        <f t="shared" si="88"/>
        <v>0.68500762000000004</v>
      </c>
      <c r="H1415" s="47"/>
    </row>
    <row r="1416" spans="1:8">
      <c r="A1416" s="15"/>
      <c r="B1416" s="16"/>
      <c r="G1416" s="115"/>
      <c r="H1416" s="47"/>
    </row>
    <row r="1417" spans="1:8">
      <c r="A1417" s="81"/>
      <c r="B1417" s="82"/>
      <c r="C1417" s="83"/>
      <c r="D1417" s="84"/>
      <c r="E1417" s="84"/>
      <c r="F1417" s="85"/>
      <c r="G1417" s="86">
        <f>SUM(G1376:G1416)</f>
        <v>63.320515119999982</v>
      </c>
      <c r="H1417" s="87">
        <f>SUM(H1376:H1416)</f>
        <v>0</v>
      </c>
    </row>
    <row r="1418" spans="1:8" ht="13.5" thickBot="1">
      <c r="A1418" s="49"/>
      <c r="B1418" s="50"/>
      <c r="C1418" s="51"/>
      <c r="D1418" s="52"/>
      <c r="E1418" s="52"/>
      <c r="F1418" s="71"/>
      <c r="G1418" s="53" t="s">
        <v>20</v>
      </c>
      <c r="H1418" s="54" t="s">
        <v>3</v>
      </c>
    </row>
    <row r="1419" spans="1:8" ht="13.5" thickTop="1">
      <c r="A1419" s="15"/>
      <c r="H1419" s="19"/>
    </row>
    <row r="1420" spans="1:8">
      <c r="A1420" s="27"/>
      <c r="B1420" s="16"/>
      <c r="H1420" s="19"/>
    </row>
    <row r="1421" spans="1:8">
      <c r="A1421" s="15"/>
      <c r="B1421" s="16" t="s">
        <v>78</v>
      </c>
      <c r="H1421" s="19"/>
    </row>
    <row r="1422" spans="1:8">
      <c r="A1422" s="15"/>
      <c r="B1422" s="16" t="s">
        <v>79</v>
      </c>
      <c r="H1422" s="19"/>
    </row>
    <row r="1423" spans="1:8">
      <c r="A1423" s="15"/>
      <c r="B1423" s="113" t="s">
        <v>44</v>
      </c>
      <c r="C1423" s="98"/>
      <c r="D1423" s="103"/>
      <c r="E1423" s="103"/>
      <c r="F1423" s="98"/>
      <c r="G1423" s="103"/>
      <c r="H1423" s="31"/>
    </row>
    <row r="1424" spans="1:8">
      <c r="A1424" s="14"/>
      <c r="B1424" s="113" t="s">
        <v>45</v>
      </c>
      <c r="C1424" s="94"/>
      <c r="D1424" s="100"/>
      <c r="E1424" s="100"/>
      <c r="F1424" s="101"/>
      <c r="G1424" s="100"/>
      <c r="H1424" s="19"/>
    </row>
    <row r="1425" spans="1:8">
      <c r="A1425" s="15"/>
      <c r="B1425" s="16" t="s">
        <v>41</v>
      </c>
      <c r="G1425" s="115"/>
      <c r="H1425" s="47"/>
    </row>
    <row r="1426" spans="1:8">
      <c r="A1426" s="15"/>
      <c r="B1426" s="16"/>
      <c r="H1426" s="19"/>
    </row>
    <row r="1427" spans="1:8">
      <c r="A1427" s="15"/>
      <c r="B1427" s="1"/>
      <c r="C1427" s="97">
        <v>2</v>
      </c>
      <c r="D1427" s="104">
        <v>4.2</v>
      </c>
      <c r="E1427" s="104">
        <v>0.23</v>
      </c>
      <c r="F1427" s="105">
        <v>0.75</v>
      </c>
      <c r="G1427" s="92">
        <f t="shared" ref="G1427:G1463" si="89">C1427*D1427*E1427*F1427</f>
        <v>1.4490000000000001</v>
      </c>
      <c r="H1427" s="30"/>
    </row>
    <row r="1428" spans="1:8">
      <c r="A1428" s="15"/>
      <c r="B1428" s="1"/>
      <c r="C1428" s="97">
        <v>5</v>
      </c>
      <c r="D1428" s="104">
        <v>9.1270000000000007</v>
      </c>
      <c r="E1428" s="104">
        <v>0.23</v>
      </c>
      <c r="F1428" s="105">
        <v>0.75</v>
      </c>
      <c r="G1428" s="92">
        <f t="shared" si="89"/>
        <v>7.8720375000000011</v>
      </c>
      <c r="H1428" s="30"/>
    </row>
    <row r="1429" spans="1:8">
      <c r="A1429" s="15"/>
      <c r="B1429" s="16"/>
      <c r="C1429" s="32">
        <v>-5</v>
      </c>
      <c r="D1429" s="33">
        <v>0.3</v>
      </c>
      <c r="E1429" s="33">
        <v>0.3</v>
      </c>
      <c r="F1429" s="105">
        <v>0.75</v>
      </c>
      <c r="G1429" s="92">
        <f t="shared" si="89"/>
        <v>-0.33749999999999997</v>
      </c>
      <c r="H1429" s="47"/>
    </row>
    <row r="1430" spans="1:8">
      <c r="A1430" s="15"/>
      <c r="B1430" s="1"/>
      <c r="C1430" s="97">
        <v>-5</v>
      </c>
      <c r="D1430" s="104">
        <v>0.45</v>
      </c>
      <c r="E1430" s="104">
        <v>0.45</v>
      </c>
      <c r="F1430" s="105">
        <v>0.75</v>
      </c>
      <c r="G1430" s="92">
        <f t="shared" si="89"/>
        <v>-0.75937499999999991</v>
      </c>
      <c r="H1430" s="30"/>
    </row>
    <row r="1431" spans="1:8">
      <c r="A1431" s="15"/>
      <c r="B1431" s="16"/>
      <c r="C1431" s="97">
        <v>1</v>
      </c>
      <c r="D1431" s="104">
        <v>3.085</v>
      </c>
      <c r="E1431" s="104">
        <v>0.23</v>
      </c>
      <c r="F1431" s="105">
        <v>0.75</v>
      </c>
      <c r="G1431" s="92">
        <f t="shared" si="89"/>
        <v>0.53216249999999998</v>
      </c>
      <c r="H1431" s="30"/>
    </row>
    <row r="1432" spans="1:8">
      <c r="A1432" s="15"/>
      <c r="B1432" s="1"/>
      <c r="C1432" s="97">
        <v>3</v>
      </c>
      <c r="D1432" s="104">
        <v>9.2070000000000007</v>
      </c>
      <c r="E1432" s="104">
        <v>0.23</v>
      </c>
      <c r="F1432" s="105">
        <v>0.75</v>
      </c>
      <c r="G1432" s="92">
        <f t="shared" si="89"/>
        <v>4.7646225000000006</v>
      </c>
      <c r="H1432" s="30"/>
    </row>
    <row r="1433" spans="1:8">
      <c r="A1433" s="15"/>
      <c r="B1433" s="16"/>
      <c r="C1433" s="97">
        <v>-2</v>
      </c>
      <c r="D1433" s="104">
        <v>0.3</v>
      </c>
      <c r="E1433" s="104">
        <v>0.3</v>
      </c>
      <c r="F1433" s="105">
        <v>0.75</v>
      </c>
      <c r="G1433" s="92">
        <f t="shared" si="89"/>
        <v>-0.13500000000000001</v>
      </c>
      <c r="H1433" s="30"/>
    </row>
    <row r="1434" spans="1:8">
      <c r="A1434" s="15"/>
      <c r="B1434" s="16"/>
      <c r="C1434" s="97">
        <v>-2</v>
      </c>
      <c r="D1434" s="104">
        <v>0.3</v>
      </c>
      <c r="E1434" s="104">
        <v>0.45</v>
      </c>
      <c r="F1434" s="105">
        <v>0.75</v>
      </c>
      <c r="G1434" s="92">
        <f t="shared" si="89"/>
        <v>-0.20250000000000001</v>
      </c>
      <c r="H1434" s="30"/>
    </row>
    <row r="1435" spans="1:8">
      <c r="A1435" s="15"/>
      <c r="B1435" s="16"/>
      <c r="C1435" s="97">
        <v>2</v>
      </c>
      <c r="D1435" s="104">
        <v>1.5009999999999999</v>
      </c>
      <c r="E1435" s="104">
        <v>0.23</v>
      </c>
      <c r="F1435" s="105">
        <v>0.75</v>
      </c>
      <c r="G1435" s="92">
        <f t="shared" si="89"/>
        <v>0.517845</v>
      </c>
      <c r="H1435" s="30"/>
    </row>
    <row r="1436" spans="1:8">
      <c r="A1436" s="15"/>
      <c r="B1436" s="1"/>
      <c r="C1436" s="97">
        <v>1</v>
      </c>
      <c r="D1436" s="104">
        <v>0.98</v>
      </c>
      <c r="E1436" s="104">
        <v>0.23</v>
      </c>
      <c r="F1436" s="105">
        <v>0.75</v>
      </c>
      <c r="G1436" s="92">
        <f t="shared" si="89"/>
        <v>0.16905000000000001</v>
      </c>
      <c r="H1436" s="30"/>
    </row>
    <row r="1437" spans="1:8">
      <c r="A1437" s="15"/>
      <c r="B1437" s="1"/>
      <c r="C1437" s="97">
        <v>1</v>
      </c>
      <c r="D1437" s="104">
        <v>28.228000000000002</v>
      </c>
      <c r="E1437" s="104">
        <v>0.23</v>
      </c>
      <c r="F1437" s="105">
        <v>0.75</v>
      </c>
      <c r="G1437" s="92">
        <f t="shared" si="89"/>
        <v>4.8693299999999997</v>
      </c>
      <c r="H1437" s="30"/>
    </row>
    <row r="1438" spans="1:8">
      <c r="A1438" s="15"/>
      <c r="B1438" s="1"/>
      <c r="C1438" s="97">
        <v>-3</v>
      </c>
      <c r="D1438" s="104">
        <v>0.45</v>
      </c>
      <c r="E1438" s="104">
        <v>0.45</v>
      </c>
      <c r="F1438" s="105">
        <v>0.75</v>
      </c>
      <c r="G1438" s="92">
        <f t="shared" si="89"/>
        <v>-0.45562500000000006</v>
      </c>
      <c r="H1438" s="30"/>
    </row>
    <row r="1439" spans="1:8">
      <c r="A1439" s="15"/>
      <c r="B1439" s="1"/>
      <c r="C1439" s="97">
        <v>-2</v>
      </c>
      <c r="D1439" s="104">
        <v>0.3</v>
      </c>
      <c r="E1439" s="104">
        <v>0.3</v>
      </c>
      <c r="F1439" s="105">
        <v>0.75</v>
      </c>
      <c r="G1439" s="92">
        <f t="shared" si="89"/>
        <v>-0.13500000000000001</v>
      </c>
      <c r="H1439" s="30"/>
    </row>
    <row r="1440" spans="1:8">
      <c r="A1440" s="15"/>
      <c r="B1440" s="16"/>
      <c r="C1440" s="97">
        <v>1</v>
      </c>
      <c r="D1440" s="104">
        <v>2.2749999999999999</v>
      </c>
      <c r="E1440" s="104">
        <v>0.23</v>
      </c>
      <c r="F1440" s="105">
        <v>0.75</v>
      </c>
      <c r="G1440" s="92">
        <f t="shared" si="89"/>
        <v>0.39243749999999999</v>
      </c>
      <c r="H1440" s="30"/>
    </row>
    <row r="1441" spans="1:8">
      <c r="A1441" s="15"/>
      <c r="B1441" s="1"/>
      <c r="C1441" s="97">
        <v>1</v>
      </c>
      <c r="D1441" s="104">
        <v>31.003</v>
      </c>
      <c r="E1441" s="104">
        <v>0.23</v>
      </c>
      <c r="F1441" s="105">
        <v>0.75</v>
      </c>
      <c r="G1441" s="92">
        <f t="shared" si="89"/>
        <v>5.3480175000000001</v>
      </c>
      <c r="H1441" s="30"/>
    </row>
    <row r="1442" spans="1:8">
      <c r="A1442" s="15"/>
      <c r="B1442" s="1"/>
      <c r="C1442" s="97">
        <v>-4</v>
      </c>
      <c r="D1442" s="104">
        <v>0.3</v>
      </c>
      <c r="E1442" s="104">
        <v>0.3</v>
      </c>
      <c r="F1442" s="105">
        <v>0.75</v>
      </c>
      <c r="G1442" s="92">
        <f t="shared" si="89"/>
        <v>-0.27</v>
      </c>
      <c r="H1442" s="30"/>
    </row>
    <row r="1443" spans="1:8">
      <c r="A1443" s="15"/>
      <c r="B1443" s="1"/>
      <c r="C1443" s="97">
        <v>-2</v>
      </c>
      <c r="D1443" s="104">
        <v>0.45</v>
      </c>
      <c r="E1443" s="104">
        <v>0.45</v>
      </c>
      <c r="F1443" s="105">
        <v>0.75</v>
      </c>
      <c r="G1443" s="92">
        <f t="shared" si="89"/>
        <v>-0.30375000000000002</v>
      </c>
      <c r="H1443" s="30"/>
    </row>
    <row r="1444" spans="1:8">
      <c r="A1444" s="15"/>
      <c r="B1444" s="1"/>
      <c r="C1444" s="97">
        <v>1</v>
      </c>
      <c r="D1444" s="104">
        <v>11.55</v>
      </c>
      <c r="E1444" s="104">
        <v>0.23</v>
      </c>
      <c r="F1444" s="105">
        <v>0.75</v>
      </c>
      <c r="G1444" s="92">
        <f t="shared" si="89"/>
        <v>1.9923750000000002</v>
      </c>
      <c r="H1444" s="30"/>
    </row>
    <row r="1445" spans="1:8">
      <c r="A1445" s="15"/>
      <c r="B1445" s="16"/>
      <c r="C1445" s="32">
        <v>-2</v>
      </c>
      <c r="D1445" s="33">
        <v>0.45019999999999999</v>
      </c>
      <c r="E1445" s="33">
        <v>0.45</v>
      </c>
      <c r="F1445" s="69">
        <v>0.75</v>
      </c>
      <c r="G1445" s="115">
        <f t="shared" si="89"/>
        <v>-0.30388499999999996</v>
      </c>
      <c r="H1445" s="47"/>
    </row>
    <row r="1446" spans="1:8">
      <c r="A1446" s="15"/>
      <c r="B1446" s="1"/>
      <c r="C1446" s="97">
        <v>1</v>
      </c>
      <c r="D1446" s="104">
        <v>35.802999999999997</v>
      </c>
      <c r="E1446" s="104">
        <v>0.23</v>
      </c>
      <c r="F1446" s="105">
        <v>0.75</v>
      </c>
      <c r="G1446" s="115">
        <f t="shared" si="89"/>
        <v>6.1760175000000004</v>
      </c>
      <c r="H1446" s="30"/>
    </row>
    <row r="1447" spans="1:8">
      <c r="A1447" s="15"/>
      <c r="B1447" s="1"/>
      <c r="C1447" s="97">
        <v>-3</v>
      </c>
      <c r="D1447" s="104">
        <v>0.3</v>
      </c>
      <c r="E1447" s="104">
        <v>0.3</v>
      </c>
      <c r="F1447" s="105">
        <v>0.75</v>
      </c>
      <c r="G1447" s="92">
        <f t="shared" si="89"/>
        <v>-0.20249999999999996</v>
      </c>
      <c r="H1447" s="30"/>
    </row>
    <row r="1448" spans="1:8">
      <c r="A1448" s="15"/>
      <c r="B1448" s="1"/>
      <c r="C1448" s="97">
        <v>11</v>
      </c>
      <c r="D1448" s="104">
        <v>2.7</v>
      </c>
      <c r="E1448" s="104">
        <v>0.23</v>
      </c>
      <c r="F1448" s="105">
        <v>0.75</v>
      </c>
      <c r="G1448" s="92">
        <f t="shared" si="89"/>
        <v>5.1232500000000005</v>
      </c>
      <c r="H1448" s="30"/>
    </row>
    <row r="1449" spans="1:8">
      <c r="A1449" s="15"/>
      <c r="B1449" s="16"/>
      <c r="C1449" s="32">
        <v>1</v>
      </c>
      <c r="D1449" s="33">
        <v>26.184999999999999</v>
      </c>
      <c r="E1449" s="33">
        <v>0.23</v>
      </c>
      <c r="F1449" s="69">
        <v>0.75</v>
      </c>
      <c r="G1449" s="115">
        <f t="shared" si="89"/>
        <v>4.5169125000000001</v>
      </c>
      <c r="H1449" s="47"/>
    </row>
    <row r="1450" spans="1:8">
      <c r="A1450" s="15"/>
      <c r="B1450" s="16"/>
      <c r="C1450" s="32">
        <v>-5</v>
      </c>
      <c r="D1450" s="33">
        <v>0.3</v>
      </c>
      <c r="E1450" s="33">
        <v>0.3</v>
      </c>
      <c r="F1450" s="69">
        <v>0.75</v>
      </c>
      <c r="G1450" s="115">
        <f t="shared" si="89"/>
        <v>-0.33749999999999997</v>
      </c>
      <c r="H1450" s="47"/>
    </row>
    <row r="1451" spans="1:8">
      <c r="A1451" s="15"/>
      <c r="B1451" s="16"/>
      <c r="C1451" s="32">
        <v>-2</v>
      </c>
      <c r="D1451" s="33">
        <v>0.45</v>
      </c>
      <c r="E1451" s="33">
        <v>0.3</v>
      </c>
      <c r="F1451" s="69">
        <v>0.75</v>
      </c>
      <c r="G1451" s="115">
        <f t="shared" si="89"/>
        <v>-0.20250000000000001</v>
      </c>
      <c r="H1451" s="47"/>
    </row>
    <row r="1452" spans="1:8">
      <c r="A1452" s="15"/>
      <c r="B1452" s="16"/>
      <c r="C1452" s="32">
        <v>1</v>
      </c>
      <c r="D1452" s="33">
        <v>26.698</v>
      </c>
      <c r="E1452" s="33">
        <v>0.23</v>
      </c>
      <c r="F1452" s="69">
        <v>0.75</v>
      </c>
      <c r="G1452" s="115">
        <f t="shared" si="89"/>
        <v>4.6054050000000002</v>
      </c>
      <c r="H1452" s="47"/>
    </row>
    <row r="1453" spans="1:8">
      <c r="A1453" s="15"/>
      <c r="B1453" s="16"/>
      <c r="C1453" s="32">
        <v>-7</v>
      </c>
      <c r="D1453" s="33">
        <v>0.3</v>
      </c>
      <c r="E1453" s="33">
        <v>0.45</v>
      </c>
      <c r="F1453" s="69">
        <v>0.75</v>
      </c>
      <c r="G1453" s="115">
        <f t="shared" si="89"/>
        <v>-0.70874999999999999</v>
      </c>
      <c r="H1453" s="47"/>
    </row>
    <row r="1454" spans="1:8">
      <c r="A1454" s="15"/>
      <c r="B1454" s="16"/>
      <c r="C1454" s="32">
        <v>2</v>
      </c>
      <c r="D1454" s="33">
        <v>20.7</v>
      </c>
      <c r="E1454" s="33">
        <v>0.23</v>
      </c>
      <c r="F1454" s="69">
        <v>0.75</v>
      </c>
      <c r="G1454" s="115">
        <f t="shared" si="89"/>
        <v>7.1415000000000006</v>
      </c>
      <c r="H1454" s="47"/>
    </row>
    <row r="1455" spans="1:8">
      <c r="A1455" s="15"/>
      <c r="B1455" s="16"/>
      <c r="C1455" s="32">
        <v>1</v>
      </c>
      <c r="D1455" s="33">
        <v>26.698</v>
      </c>
      <c r="E1455" s="33">
        <v>0.23</v>
      </c>
      <c r="F1455" s="69">
        <v>0.75</v>
      </c>
      <c r="G1455" s="115">
        <f t="shared" si="89"/>
        <v>4.6054050000000002</v>
      </c>
      <c r="H1455" s="47"/>
    </row>
    <row r="1456" spans="1:8">
      <c r="A1456" s="15"/>
      <c r="B1456" s="16"/>
      <c r="C1456" s="32">
        <v>-7</v>
      </c>
      <c r="D1456" s="33">
        <v>0.3</v>
      </c>
      <c r="E1456" s="33">
        <v>0.45</v>
      </c>
      <c r="F1456" s="69">
        <v>0.75</v>
      </c>
      <c r="G1456" s="115">
        <f t="shared" si="89"/>
        <v>-0.70874999999999999</v>
      </c>
      <c r="H1456" s="47"/>
    </row>
    <row r="1457" spans="1:9">
      <c r="A1457" s="15"/>
      <c r="B1457" s="16"/>
      <c r="C1457" s="32">
        <v>3</v>
      </c>
      <c r="D1457" s="33">
        <v>5.7</v>
      </c>
      <c r="E1457" s="33">
        <v>0.23</v>
      </c>
      <c r="F1457" s="69">
        <v>0.75</v>
      </c>
      <c r="G1457" s="115">
        <f t="shared" si="89"/>
        <v>2.9497500000000008</v>
      </c>
      <c r="H1457" s="47"/>
    </row>
    <row r="1458" spans="1:9">
      <c r="A1458" s="15"/>
      <c r="B1458" s="16"/>
      <c r="C1458" s="32">
        <v>1</v>
      </c>
      <c r="D1458" s="33">
        <v>4.1150000000000002</v>
      </c>
      <c r="E1458" s="33">
        <v>0.23</v>
      </c>
      <c r="F1458" s="69">
        <v>0.75</v>
      </c>
      <c r="G1458" s="115">
        <f t="shared" si="89"/>
        <v>0.70983750000000012</v>
      </c>
      <c r="H1458" s="47"/>
    </row>
    <row r="1459" spans="1:9">
      <c r="A1459" s="15"/>
      <c r="B1459" s="16"/>
      <c r="C1459" s="32">
        <v>2</v>
      </c>
      <c r="D1459" s="33">
        <v>4.5750000000000002</v>
      </c>
      <c r="E1459" s="33">
        <v>0.23</v>
      </c>
      <c r="F1459" s="69">
        <v>0.75</v>
      </c>
      <c r="G1459" s="115">
        <f t="shared" si="89"/>
        <v>1.5783750000000003</v>
      </c>
      <c r="H1459" s="47"/>
    </row>
    <row r="1460" spans="1:9">
      <c r="A1460" s="15"/>
      <c r="B1460" s="16"/>
      <c r="C1460" s="32">
        <v>1</v>
      </c>
      <c r="D1460" s="33">
        <v>4.5</v>
      </c>
      <c r="E1460" s="33">
        <v>0.23</v>
      </c>
      <c r="F1460" s="69">
        <v>0.75</v>
      </c>
      <c r="G1460" s="115">
        <f t="shared" si="89"/>
        <v>0.77625000000000011</v>
      </c>
      <c r="H1460" s="47"/>
    </row>
    <row r="1461" spans="1:9">
      <c r="A1461" s="15"/>
      <c r="B1461" s="16"/>
      <c r="C1461" s="32">
        <v>1</v>
      </c>
      <c r="D1461" s="33">
        <v>6.4749999999999996</v>
      </c>
      <c r="E1461" s="33">
        <v>0.23</v>
      </c>
      <c r="F1461" s="69">
        <v>0.75</v>
      </c>
      <c r="G1461" s="115">
        <f t="shared" si="89"/>
        <v>1.1169374999999999</v>
      </c>
      <c r="H1461" s="47"/>
    </row>
    <row r="1462" spans="1:9">
      <c r="A1462" s="15"/>
      <c r="B1462" s="16"/>
      <c r="C1462" s="32">
        <v>1</v>
      </c>
      <c r="D1462" s="33">
        <v>2.85</v>
      </c>
      <c r="E1462" s="33">
        <v>0.23</v>
      </c>
      <c r="F1462" s="69">
        <v>0.75</v>
      </c>
      <c r="G1462" s="115">
        <f t="shared" si="89"/>
        <v>0.49162500000000009</v>
      </c>
      <c r="H1462" s="47"/>
    </row>
    <row r="1463" spans="1:9">
      <c r="A1463" s="15"/>
      <c r="B1463" s="16"/>
      <c r="C1463" s="32">
        <v>1</v>
      </c>
      <c r="D1463" s="33">
        <v>3.97</v>
      </c>
      <c r="E1463" s="33">
        <v>0.23</v>
      </c>
      <c r="F1463" s="69">
        <v>0.75019999999999998</v>
      </c>
      <c r="G1463" s="115">
        <f t="shared" si="89"/>
        <v>0.68500762000000004</v>
      </c>
      <c r="H1463" s="47"/>
    </row>
    <row r="1464" spans="1:9">
      <c r="A1464" s="15"/>
      <c r="B1464" s="16"/>
      <c r="G1464" s="115"/>
      <c r="H1464" s="47"/>
    </row>
    <row r="1465" spans="1:9">
      <c r="A1465" s="81"/>
      <c r="B1465" s="82"/>
      <c r="C1465" s="83"/>
      <c r="D1465" s="84"/>
      <c r="E1465" s="84"/>
      <c r="F1465" s="85"/>
      <c r="G1465" s="86">
        <f>SUM(G1426:G1464)</f>
        <v>63.320515119999982</v>
      </c>
      <c r="H1465" s="87">
        <f>SUM(H1426:H1464)</f>
        <v>0</v>
      </c>
    </row>
    <row r="1466" spans="1:9" ht="13.5" thickBot="1">
      <c r="A1466" s="49"/>
      <c r="B1466" s="50"/>
      <c r="C1466" s="51"/>
      <c r="D1466" s="52"/>
      <c r="E1466" s="52"/>
      <c r="F1466" s="71"/>
      <c r="G1466" s="53" t="s">
        <v>20</v>
      </c>
      <c r="H1466" s="54" t="s">
        <v>3</v>
      </c>
    </row>
    <row r="1467" spans="1:9" ht="13.5" thickTop="1">
      <c r="A1467" s="15"/>
      <c r="G1467" s="35"/>
      <c r="H1467" s="116"/>
    </row>
    <row r="1468" spans="1:9">
      <c r="A1468" s="27" t="s">
        <v>11</v>
      </c>
      <c r="B1468" s="16" t="s">
        <v>80</v>
      </c>
      <c r="G1468" s="35"/>
      <c r="H1468" s="116"/>
      <c r="I1468" s="63"/>
    </row>
    <row r="1469" spans="1:9">
      <c r="A1469" s="15"/>
      <c r="G1469" s="35"/>
      <c r="H1469" s="116"/>
    </row>
    <row r="1470" spans="1:9">
      <c r="A1470" s="15"/>
      <c r="B1470" s="16" t="s">
        <v>76</v>
      </c>
      <c r="G1470" s="35"/>
      <c r="H1470" s="116"/>
    </row>
    <row r="1471" spans="1:9">
      <c r="A1471" s="15"/>
      <c r="B1471" s="16" t="s">
        <v>77</v>
      </c>
      <c r="G1471" s="35"/>
      <c r="H1471" s="116"/>
    </row>
    <row r="1472" spans="1:9">
      <c r="A1472" s="14"/>
      <c r="B1472" s="113" t="s">
        <v>44</v>
      </c>
      <c r="G1472" s="35"/>
      <c r="H1472" s="116"/>
    </row>
    <row r="1473" spans="1:9">
      <c r="A1473" s="4"/>
      <c r="B1473" s="113" t="s">
        <v>45</v>
      </c>
      <c r="G1473" s="35"/>
      <c r="H1473" s="116"/>
    </row>
    <row r="1474" spans="1:9">
      <c r="A1474" s="15"/>
      <c r="B1474" s="16" t="s">
        <v>41</v>
      </c>
      <c r="G1474" s="35"/>
      <c r="H1474" s="116"/>
    </row>
    <row r="1475" spans="1:9">
      <c r="A1475" s="15"/>
      <c r="G1475" s="35"/>
      <c r="H1475" s="116"/>
    </row>
    <row r="1476" spans="1:9">
      <c r="A1476" s="15"/>
      <c r="G1476" s="35"/>
      <c r="H1476" s="116"/>
    </row>
    <row r="1477" spans="1:9">
      <c r="A1477" s="15"/>
      <c r="C1477" s="32">
        <v>1</v>
      </c>
      <c r="D1477" s="104" t="s">
        <v>61</v>
      </c>
      <c r="E1477" s="33">
        <v>295</v>
      </c>
      <c r="G1477" s="35">
        <f>C1477*E1477</f>
        <v>295</v>
      </c>
      <c r="H1477" s="116"/>
      <c r="I1477" s="66"/>
    </row>
    <row r="1478" spans="1:9">
      <c r="A1478" s="15"/>
      <c r="G1478" s="35"/>
      <c r="H1478" s="116"/>
    </row>
    <row r="1479" spans="1:9">
      <c r="A1479" s="15"/>
      <c r="C1479" s="97"/>
      <c r="D1479" s="104"/>
      <c r="E1479" s="104"/>
      <c r="F1479" s="105"/>
      <c r="G1479" s="92"/>
      <c r="H1479" s="30"/>
    </row>
    <row r="1480" spans="1:9">
      <c r="A1480" s="81"/>
      <c r="B1480" s="82"/>
      <c r="C1480" s="83"/>
      <c r="D1480" s="84"/>
      <c r="E1480" s="84"/>
      <c r="F1480" s="85"/>
      <c r="G1480" s="86">
        <f>SUM(G1476:G1479)</f>
        <v>295</v>
      </c>
      <c r="H1480" s="87"/>
    </row>
    <row r="1481" spans="1:9" ht="13.5" thickBot="1">
      <c r="A1481" s="49"/>
      <c r="B1481" s="50"/>
      <c r="C1481" s="51"/>
      <c r="D1481" s="52"/>
      <c r="E1481" s="52"/>
      <c r="F1481" s="71"/>
      <c r="G1481" s="54" t="s">
        <v>3</v>
      </c>
      <c r="H1481" s="54"/>
    </row>
    <row r="1482" spans="1:9" ht="13.5" thickTop="1">
      <c r="A1482" s="15"/>
      <c r="C1482" s="97"/>
      <c r="D1482" s="104"/>
      <c r="E1482" s="104"/>
      <c r="F1482" s="105"/>
      <c r="G1482" s="92"/>
      <c r="H1482" s="30"/>
    </row>
    <row r="1483" spans="1:9">
      <c r="A1483" s="27"/>
      <c r="B1483" s="16"/>
      <c r="H1483" s="19"/>
    </row>
    <row r="1484" spans="1:9">
      <c r="A1484" s="15"/>
      <c r="B1484" s="16" t="s">
        <v>51</v>
      </c>
      <c r="G1484" s="35"/>
      <c r="H1484" s="116"/>
    </row>
    <row r="1485" spans="1:9">
      <c r="A1485" s="15"/>
      <c r="B1485" s="16" t="s">
        <v>56</v>
      </c>
      <c r="G1485" s="35"/>
      <c r="H1485" s="116"/>
    </row>
    <row r="1486" spans="1:9">
      <c r="A1486" s="15"/>
      <c r="B1486" s="113" t="s">
        <v>44</v>
      </c>
      <c r="G1486" s="35"/>
      <c r="H1486" s="116"/>
    </row>
    <row r="1487" spans="1:9">
      <c r="A1487" s="14"/>
      <c r="B1487" s="113" t="s">
        <v>81</v>
      </c>
      <c r="G1487" s="35"/>
      <c r="H1487" s="116"/>
    </row>
    <row r="1488" spans="1:9">
      <c r="A1488" s="15"/>
      <c r="B1488" s="16" t="s">
        <v>41</v>
      </c>
      <c r="G1488" s="35"/>
      <c r="H1488" s="116"/>
    </row>
    <row r="1489" spans="1:8">
      <c r="A1489" s="15"/>
      <c r="G1489" s="35"/>
      <c r="H1489" s="116"/>
    </row>
    <row r="1490" spans="1:8">
      <c r="A1490" s="15"/>
      <c r="G1490" s="35"/>
      <c r="H1490" s="116"/>
    </row>
    <row r="1491" spans="1:8">
      <c r="A1491" s="15"/>
      <c r="C1491" s="32">
        <v>1</v>
      </c>
      <c r="D1491" s="104" t="s">
        <v>61</v>
      </c>
      <c r="E1491" s="33">
        <v>1093.5899999999999</v>
      </c>
      <c r="G1491" s="35">
        <f>C1491*E1491</f>
        <v>1093.5899999999999</v>
      </c>
      <c r="H1491" s="116"/>
    </row>
    <row r="1492" spans="1:8">
      <c r="A1492" s="15"/>
      <c r="B1492" s="1"/>
      <c r="C1492" s="97"/>
      <c r="D1492" s="104"/>
      <c r="E1492" s="104"/>
      <c r="F1492" s="105"/>
      <c r="G1492" s="92"/>
      <c r="H1492" s="30"/>
    </row>
    <row r="1493" spans="1:8">
      <c r="A1493" s="81"/>
      <c r="B1493" s="82"/>
      <c r="C1493" s="83"/>
      <c r="D1493" s="84"/>
      <c r="E1493" s="84"/>
      <c r="F1493" s="85"/>
      <c r="G1493" s="86">
        <f>SUM(G1491:G1492)</f>
        <v>1093.5899999999999</v>
      </c>
      <c r="H1493" s="87"/>
    </row>
    <row r="1494" spans="1:8" ht="13.5" thickBot="1">
      <c r="A1494" s="49"/>
      <c r="B1494" s="50"/>
      <c r="C1494" s="51"/>
      <c r="D1494" s="52"/>
      <c r="E1494" s="52"/>
      <c r="F1494" s="71"/>
      <c r="G1494" s="54" t="s">
        <v>3</v>
      </c>
      <c r="H1494" s="54"/>
    </row>
    <row r="1495" spans="1:8" ht="13.5" thickTop="1">
      <c r="A1495" s="15"/>
      <c r="G1495" s="56"/>
      <c r="H1495" s="116"/>
    </row>
    <row r="1496" spans="1:8">
      <c r="A1496" s="15"/>
      <c r="B1496" s="16" t="s">
        <v>54</v>
      </c>
      <c r="G1496" s="35"/>
      <c r="H1496" s="116"/>
    </row>
    <row r="1497" spans="1:8">
      <c r="A1497" s="15"/>
      <c r="B1497" s="16" t="s">
        <v>56</v>
      </c>
      <c r="G1497" s="35"/>
      <c r="H1497" s="116"/>
    </row>
    <row r="1498" spans="1:8">
      <c r="A1498" s="15"/>
      <c r="B1498" s="113" t="s">
        <v>44</v>
      </c>
      <c r="G1498" s="35"/>
      <c r="H1498" s="116"/>
    </row>
    <row r="1499" spans="1:8">
      <c r="A1499" s="15"/>
      <c r="B1499" s="113" t="s">
        <v>81</v>
      </c>
      <c r="G1499" s="35"/>
      <c r="H1499" s="116"/>
    </row>
    <row r="1500" spans="1:8">
      <c r="A1500" s="15"/>
      <c r="B1500" s="16" t="s">
        <v>41</v>
      </c>
      <c r="G1500" s="35"/>
      <c r="H1500" s="116"/>
    </row>
    <row r="1501" spans="1:8">
      <c r="A1501" s="15"/>
      <c r="G1501" s="35"/>
      <c r="H1501" s="116"/>
    </row>
    <row r="1502" spans="1:8">
      <c r="A1502" s="15"/>
      <c r="G1502" s="35"/>
      <c r="H1502" s="116"/>
    </row>
    <row r="1503" spans="1:8">
      <c r="A1503" s="15"/>
      <c r="C1503" s="32">
        <v>1</v>
      </c>
      <c r="D1503" s="104" t="s">
        <v>61</v>
      </c>
      <c r="E1503" s="33">
        <v>1093.5899999999999</v>
      </c>
      <c r="G1503" s="35">
        <f>C1503*E1503</f>
        <v>1093.5899999999999</v>
      </c>
      <c r="H1503" s="116"/>
    </row>
    <row r="1504" spans="1:8">
      <c r="A1504" s="15"/>
      <c r="G1504" s="56"/>
      <c r="H1504" s="116"/>
    </row>
    <row r="1505" spans="1:8">
      <c r="A1505" s="81"/>
      <c r="B1505" s="82"/>
      <c r="C1505" s="83"/>
      <c r="D1505" s="84"/>
      <c r="E1505" s="84"/>
      <c r="F1505" s="85"/>
      <c r="G1505" s="86">
        <f>SUM(G1502:G1504)</f>
        <v>1093.5899999999999</v>
      </c>
      <c r="H1505" s="87"/>
    </row>
    <row r="1506" spans="1:8" ht="13.5" thickBot="1">
      <c r="A1506" s="49"/>
      <c r="B1506" s="50"/>
      <c r="C1506" s="51"/>
      <c r="D1506" s="52"/>
      <c r="E1506" s="52"/>
      <c r="F1506" s="71"/>
      <c r="G1506" s="54" t="s">
        <v>3</v>
      </c>
      <c r="H1506" s="54"/>
    </row>
    <row r="1507" spans="1:8" ht="13.5" thickTop="1">
      <c r="A1507" s="15"/>
      <c r="G1507" s="56"/>
      <c r="H1507" s="116"/>
    </row>
    <row r="1508" spans="1:8">
      <c r="A1508" s="15"/>
      <c r="B1508" s="16" t="s">
        <v>64</v>
      </c>
      <c r="G1508" s="35"/>
      <c r="H1508" s="116"/>
    </row>
    <row r="1509" spans="1:8">
      <c r="A1509" s="15"/>
      <c r="B1509" s="16" t="s">
        <v>56</v>
      </c>
      <c r="G1509" s="35"/>
      <c r="H1509" s="116"/>
    </row>
    <row r="1510" spans="1:8">
      <c r="A1510" s="15"/>
      <c r="B1510" s="113" t="s">
        <v>44</v>
      </c>
      <c r="G1510" s="35"/>
      <c r="H1510" s="116"/>
    </row>
    <row r="1511" spans="1:8">
      <c r="A1511" s="15"/>
      <c r="B1511" s="113" t="s">
        <v>81</v>
      </c>
      <c r="G1511" s="35"/>
      <c r="H1511" s="116"/>
    </row>
    <row r="1512" spans="1:8">
      <c r="A1512" s="15"/>
      <c r="B1512" s="16" t="s">
        <v>41</v>
      </c>
      <c r="G1512" s="35"/>
      <c r="H1512" s="116"/>
    </row>
    <row r="1513" spans="1:8">
      <c r="A1513" s="15"/>
      <c r="G1513" s="35"/>
      <c r="H1513" s="116"/>
    </row>
    <row r="1514" spans="1:8">
      <c r="A1514" s="15"/>
      <c r="G1514" s="35"/>
      <c r="H1514" s="116"/>
    </row>
    <row r="1515" spans="1:8">
      <c r="A1515" s="15"/>
      <c r="C1515" s="32">
        <v>1</v>
      </c>
      <c r="D1515" s="104" t="s">
        <v>61</v>
      </c>
      <c r="E1515" s="33">
        <v>1093.5899999999999</v>
      </c>
      <c r="G1515" s="35">
        <f>C1515*E1515</f>
        <v>1093.5899999999999</v>
      </c>
      <c r="H1515" s="116"/>
    </row>
    <row r="1516" spans="1:8">
      <c r="A1516" s="15"/>
      <c r="D1516" s="104"/>
      <c r="G1516" s="35"/>
      <c r="H1516" s="116"/>
    </row>
    <row r="1517" spans="1:8">
      <c r="A1517" s="81"/>
      <c r="B1517" s="82"/>
      <c r="C1517" s="83"/>
      <c r="D1517" s="84"/>
      <c r="E1517" s="84"/>
      <c r="F1517" s="85"/>
      <c r="G1517" s="86">
        <f>SUM(G1514:G1516)</f>
        <v>1093.5899999999999</v>
      </c>
      <c r="H1517" s="87"/>
    </row>
    <row r="1518" spans="1:8" ht="13.5" thickBot="1">
      <c r="A1518" s="49"/>
      <c r="B1518" s="50"/>
      <c r="C1518" s="51"/>
      <c r="D1518" s="52"/>
      <c r="E1518" s="52"/>
      <c r="F1518" s="71"/>
      <c r="G1518" s="54" t="s">
        <v>3</v>
      </c>
      <c r="H1518" s="54"/>
    </row>
    <row r="1519" spans="1:8" ht="13.5" thickTop="1">
      <c r="A1519" s="4"/>
      <c r="B1519" s="112"/>
      <c r="C1519" s="98"/>
      <c r="D1519" s="95"/>
      <c r="E1519" s="95"/>
      <c r="F1519" s="96"/>
      <c r="G1519" s="99"/>
      <c r="H1519" s="80"/>
    </row>
    <row r="1520" spans="1:8">
      <c r="A1520" s="27" t="s">
        <v>47</v>
      </c>
      <c r="B1520" s="16" t="s">
        <v>149</v>
      </c>
      <c r="C1520" s="97"/>
      <c r="H1520" s="34"/>
    </row>
    <row r="1521" spans="1:9">
      <c r="A1521" s="27"/>
      <c r="B1521" s="16"/>
      <c r="H1521" s="19"/>
    </row>
    <row r="1522" spans="1:9">
      <c r="A1522" s="15"/>
      <c r="B1522" s="16" t="s">
        <v>51</v>
      </c>
      <c r="G1522" s="35"/>
      <c r="H1522" s="116"/>
    </row>
    <row r="1523" spans="1:9">
      <c r="A1523" s="15"/>
      <c r="B1523" s="16" t="s">
        <v>56</v>
      </c>
      <c r="G1523" s="35"/>
      <c r="H1523" s="116"/>
    </row>
    <row r="1524" spans="1:9">
      <c r="A1524" s="15"/>
      <c r="B1524" s="113" t="s">
        <v>44</v>
      </c>
      <c r="G1524" s="35"/>
      <c r="H1524" s="116"/>
    </row>
    <row r="1525" spans="1:9">
      <c r="A1525" s="14"/>
      <c r="B1525" s="113" t="s">
        <v>81</v>
      </c>
      <c r="G1525" s="35"/>
      <c r="H1525" s="116"/>
    </row>
    <row r="1526" spans="1:9">
      <c r="A1526" s="15"/>
      <c r="B1526" s="16" t="s">
        <v>41</v>
      </c>
      <c r="G1526" s="35"/>
      <c r="H1526" s="116"/>
    </row>
    <row r="1527" spans="1:9">
      <c r="A1527" s="15"/>
      <c r="G1527" s="35"/>
      <c r="H1527" s="116"/>
    </row>
    <row r="1528" spans="1:9">
      <c r="A1528" s="15"/>
      <c r="G1528" s="35"/>
      <c r="H1528" s="116"/>
    </row>
    <row r="1529" spans="1:9">
      <c r="A1529" s="15"/>
      <c r="C1529" s="32">
        <v>1</v>
      </c>
      <c r="D1529" s="104" t="s">
        <v>61</v>
      </c>
      <c r="E1529" s="33">
        <v>405.18</v>
      </c>
      <c r="G1529" s="35">
        <f>C1529*E1529</f>
        <v>405.18</v>
      </c>
      <c r="H1529" s="116"/>
    </row>
    <row r="1530" spans="1:9">
      <c r="A1530" s="15"/>
      <c r="C1530" s="32">
        <v>1</v>
      </c>
      <c r="D1530" s="104" t="s">
        <v>61</v>
      </c>
      <c r="E1530" s="33">
        <v>336.23</v>
      </c>
      <c r="G1530" s="35">
        <f>C1530*E1530</f>
        <v>336.23</v>
      </c>
      <c r="H1530" s="30"/>
      <c r="I1530" s="66"/>
    </row>
    <row r="1531" spans="1:9">
      <c r="A1531" s="15"/>
      <c r="B1531" s="1"/>
      <c r="C1531" s="97"/>
      <c r="D1531" s="104"/>
      <c r="E1531" s="104"/>
      <c r="F1531" s="105"/>
      <c r="G1531" s="92"/>
      <c r="H1531" s="30"/>
    </row>
    <row r="1532" spans="1:9">
      <c r="A1532" s="81"/>
      <c r="B1532" s="82"/>
      <c r="C1532" s="83"/>
      <c r="D1532" s="84"/>
      <c r="E1532" s="84"/>
      <c r="F1532" s="85"/>
      <c r="G1532" s="86">
        <f>SUM(G1529:G1531)</f>
        <v>741.41000000000008</v>
      </c>
      <c r="H1532" s="87"/>
    </row>
    <row r="1533" spans="1:9" ht="13.5" thickBot="1">
      <c r="A1533" s="49"/>
      <c r="B1533" s="50"/>
      <c r="C1533" s="51"/>
      <c r="D1533" s="52"/>
      <c r="E1533" s="52"/>
      <c r="F1533" s="71"/>
      <c r="G1533" s="54" t="s">
        <v>3</v>
      </c>
      <c r="H1533" s="54"/>
    </row>
    <row r="1534" spans="1:9" ht="13.5" thickTop="1">
      <c r="A1534" s="15"/>
      <c r="G1534" s="56"/>
      <c r="H1534" s="116"/>
    </row>
    <row r="1535" spans="1:9">
      <c r="A1535" s="15"/>
      <c r="B1535" s="16" t="s">
        <v>54</v>
      </c>
      <c r="G1535" s="35"/>
      <c r="H1535" s="116"/>
    </row>
    <row r="1536" spans="1:9">
      <c r="A1536" s="15"/>
      <c r="B1536" s="16" t="s">
        <v>56</v>
      </c>
      <c r="G1536" s="35"/>
      <c r="H1536" s="116"/>
    </row>
    <row r="1537" spans="1:8">
      <c r="A1537" s="15"/>
      <c r="B1537" s="113" t="s">
        <v>44</v>
      </c>
      <c r="G1537" s="35"/>
      <c r="H1537" s="116"/>
    </row>
    <row r="1538" spans="1:8">
      <c r="A1538" s="15"/>
      <c r="B1538" s="113" t="s">
        <v>81</v>
      </c>
      <c r="G1538" s="35"/>
      <c r="H1538" s="116"/>
    </row>
    <row r="1539" spans="1:8">
      <c r="A1539" s="15"/>
      <c r="B1539" s="16" t="s">
        <v>41</v>
      </c>
      <c r="G1539" s="35"/>
      <c r="H1539" s="116"/>
    </row>
    <row r="1540" spans="1:8">
      <c r="A1540" s="15"/>
      <c r="G1540" s="35"/>
      <c r="H1540" s="116"/>
    </row>
    <row r="1541" spans="1:8">
      <c r="A1541" s="15"/>
      <c r="G1541" s="35"/>
      <c r="H1541" s="116"/>
    </row>
    <row r="1542" spans="1:8">
      <c r="A1542" s="15"/>
      <c r="C1542" s="32">
        <v>1</v>
      </c>
      <c r="D1542" s="104" t="s">
        <v>61</v>
      </c>
      <c r="E1542" s="33">
        <v>405.18</v>
      </c>
      <c r="G1542" s="35">
        <f>C1542*E1542</f>
        <v>405.18</v>
      </c>
      <c r="H1542" s="116"/>
    </row>
    <row r="1543" spans="1:8">
      <c r="A1543" s="15"/>
      <c r="C1543" s="32">
        <v>1</v>
      </c>
      <c r="D1543" s="104" t="s">
        <v>61</v>
      </c>
      <c r="E1543" s="33">
        <v>336.23</v>
      </c>
      <c r="G1543" s="35">
        <f>C1543*E1543</f>
        <v>336.23</v>
      </c>
      <c r="H1543" s="116"/>
    </row>
    <row r="1544" spans="1:8">
      <c r="A1544" s="15"/>
      <c r="G1544" s="56"/>
      <c r="H1544" s="116"/>
    </row>
    <row r="1545" spans="1:8">
      <c r="A1545" s="81"/>
      <c r="B1545" s="82"/>
      <c r="C1545" s="83"/>
      <c r="D1545" s="84"/>
      <c r="E1545" s="84"/>
      <c r="F1545" s="85"/>
      <c r="G1545" s="86">
        <f>SUM(G1541:G1544)</f>
        <v>741.41000000000008</v>
      </c>
      <c r="H1545" s="87"/>
    </row>
    <row r="1546" spans="1:8" ht="13.5" thickBot="1">
      <c r="A1546" s="49"/>
      <c r="B1546" s="50"/>
      <c r="C1546" s="51"/>
      <c r="D1546" s="52"/>
      <c r="E1546" s="52"/>
      <c r="F1546" s="71"/>
      <c r="G1546" s="54" t="s">
        <v>3</v>
      </c>
      <c r="H1546" s="54"/>
    </row>
    <row r="1547" spans="1:8" ht="13.5" thickTop="1">
      <c r="A1547" s="15"/>
      <c r="G1547" s="56"/>
      <c r="H1547" s="116"/>
    </row>
    <row r="1548" spans="1:8">
      <c r="A1548" s="15"/>
      <c r="B1548" s="16" t="s">
        <v>64</v>
      </c>
      <c r="G1548" s="35"/>
      <c r="H1548" s="116"/>
    </row>
    <row r="1549" spans="1:8">
      <c r="A1549" s="15"/>
      <c r="B1549" s="16" t="s">
        <v>56</v>
      </c>
      <c r="G1549" s="35"/>
      <c r="H1549" s="116"/>
    </row>
    <row r="1550" spans="1:8">
      <c r="A1550" s="15"/>
      <c r="B1550" s="113" t="s">
        <v>44</v>
      </c>
      <c r="G1550" s="35"/>
      <c r="H1550" s="116"/>
    </row>
    <row r="1551" spans="1:8">
      <c r="A1551" s="15"/>
      <c r="B1551" s="113" t="s">
        <v>81</v>
      </c>
      <c r="G1551" s="35"/>
      <c r="H1551" s="116"/>
    </row>
    <row r="1552" spans="1:8">
      <c r="A1552" s="15"/>
      <c r="B1552" s="16" t="s">
        <v>41</v>
      </c>
      <c r="G1552" s="35"/>
      <c r="H1552" s="116"/>
    </row>
    <row r="1553" spans="1:8">
      <c r="A1553" s="15"/>
      <c r="G1553" s="35"/>
      <c r="H1553" s="116"/>
    </row>
    <row r="1554" spans="1:8">
      <c r="A1554" s="15"/>
      <c r="G1554" s="35"/>
      <c r="H1554" s="116"/>
    </row>
    <row r="1555" spans="1:8">
      <c r="A1555" s="15"/>
      <c r="C1555" s="32">
        <v>1</v>
      </c>
      <c r="D1555" s="104" t="s">
        <v>61</v>
      </c>
      <c r="E1555" s="33">
        <v>405.18</v>
      </c>
      <c r="G1555" s="35">
        <f>C1555*E1555</f>
        <v>405.18</v>
      </c>
      <c r="H1555" s="116"/>
    </row>
    <row r="1556" spans="1:8">
      <c r="A1556" s="15"/>
      <c r="D1556" s="104"/>
      <c r="G1556" s="35"/>
      <c r="H1556" s="116"/>
    </row>
    <row r="1557" spans="1:8">
      <c r="A1557" s="81"/>
      <c r="B1557" s="82"/>
      <c r="C1557" s="83"/>
      <c r="D1557" s="84"/>
      <c r="E1557" s="84"/>
      <c r="F1557" s="85"/>
      <c r="G1557" s="86">
        <f>SUM(G1554:G1556)</f>
        <v>405.18</v>
      </c>
      <c r="H1557" s="87"/>
    </row>
    <row r="1558" spans="1:8" ht="13.5" thickBot="1">
      <c r="A1558" s="49"/>
      <c r="B1558" s="50"/>
      <c r="C1558" s="51"/>
      <c r="D1558" s="52"/>
      <c r="E1558" s="52"/>
      <c r="F1558" s="71"/>
      <c r="G1558" s="54" t="s">
        <v>3</v>
      </c>
      <c r="H1558" s="54"/>
    </row>
    <row r="1559" spans="1:8" ht="13.5" thickTop="1">
      <c r="A1559" s="15"/>
      <c r="G1559" s="35"/>
      <c r="H1559" s="116"/>
    </row>
    <row r="1560" spans="1:8">
      <c r="A1560" s="27" t="s">
        <v>11</v>
      </c>
      <c r="B1560" s="16" t="s">
        <v>84</v>
      </c>
      <c r="G1560" s="35"/>
      <c r="H1560" s="116"/>
    </row>
    <row r="1561" spans="1:8">
      <c r="A1561" s="15"/>
      <c r="G1561" s="35"/>
      <c r="H1561" s="116"/>
    </row>
    <row r="1562" spans="1:8">
      <c r="A1562" s="15"/>
      <c r="B1562" s="16" t="s">
        <v>76</v>
      </c>
      <c r="G1562" s="35"/>
      <c r="H1562" s="116"/>
    </row>
    <row r="1563" spans="1:8">
      <c r="A1563" s="15"/>
      <c r="B1563" s="16" t="s">
        <v>77</v>
      </c>
      <c r="G1563" s="35"/>
      <c r="H1563" s="116"/>
    </row>
    <row r="1564" spans="1:8">
      <c r="A1564" s="14"/>
      <c r="B1564" s="113" t="s">
        <v>44</v>
      </c>
      <c r="G1564" s="35"/>
      <c r="H1564" s="116"/>
    </row>
    <row r="1565" spans="1:8">
      <c r="A1565" s="4"/>
      <c r="B1565" s="113" t="s">
        <v>45</v>
      </c>
      <c r="G1565" s="35"/>
      <c r="H1565" s="116"/>
    </row>
    <row r="1566" spans="1:8">
      <c r="A1566" s="15"/>
      <c r="B1566" s="16" t="s">
        <v>41</v>
      </c>
      <c r="G1566" s="35"/>
      <c r="H1566" s="116"/>
    </row>
    <row r="1567" spans="1:8">
      <c r="A1567" s="15"/>
      <c r="G1567" s="35"/>
      <c r="H1567" s="116"/>
    </row>
    <row r="1568" spans="1:8">
      <c r="A1568" s="15"/>
      <c r="B1568" s="1" t="s">
        <v>82</v>
      </c>
      <c r="C1568" s="32">
        <v>1</v>
      </c>
      <c r="D1568" s="33">
        <v>4</v>
      </c>
      <c r="G1568" s="35">
        <f>C1568*D1568</f>
        <v>4</v>
      </c>
      <c r="H1568" s="116"/>
    </row>
    <row r="1569" spans="1:8">
      <c r="A1569" s="15"/>
      <c r="B1569" s="1"/>
      <c r="D1569" s="104"/>
      <c r="G1569" s="35"/>
      <c r="H1569" s="116"/>
    </row>
    <row r="1570" spans="1:8">
      <c r="A1570" s="15"/>
      <c r="C1570" s="97"/>
      <c r="D1570" s="104"/>
      <c r="E1570" s="104"/>
      <c r="F1570" s="105"/>
      <c r="G1570" s="92"/>
      <c r="H1570" s="30"/>
    </row>
    <row r="1571" spans="1:8">
      <c r="A1571" s="81"/>
      <c r="B1571" s="82"/>
      <c r="C1571" s="83"/>
      <c r="D1571" s="84"/>
      <c r="E1571" s="84"/>
      <c r="F1571" s="85"/>
      <c r="G1571" s="86">
        <f>SUM(G1567:G1570)</f>
        <v>4</v>
      </c>
      <c r="H1571" s="87"/>
    </row>
    <row r="1572" spans="1:8" ht="13.5" thickBot="1">
      <c r="A1572" s="49"/>
      <c r="B1572" s="50"/>
      <c r="C1572" s="51"/>
      <c r="D1572" s="52"/>
      <c r="E1572" s="52"/>
      <c r="F1572" s="71"/>
      <c r="G1572" s="54" t="s">
        <v>85</v>
      </c>
      <c r="H1572" s="54"/>
    </row>
    <row r="1573" spans="1:8" ht="13.5" thickTop="1">
      <c r="A1573" s="15"/>
      <c r="C1573" s="97"/>
      <c r="D1573" s="104"/>
      <c r="E1573" s="104"/>
      <c r="F1573" s="105"/>
      <c r="G1573" s="92"/>
      <c r="H1573" s="30"/>
    </row>
    <row r="1574" spans="1:8">
      <c r="A1574" s="27"/>
      <c r="B1574" s="16"/>
      <c r="H1574" s="19"/>
    </row>
    <row r="1575" spans="1:8">
      <c r="A1575" s="15"/>
      <c r="B1575" s="16" t="s">
        <v>51</v>
      </c>
      <c r="G1575" s="35"/>
      <c r="H1575" s="116"/>
    </row>
    <row r="1576" spans="1:8">
      <c r="A1576" s="15"/>
      <c r="B1576" s="16" t="s">
        <v>56</v>
      </c>
      <c r="G1576" s="35"/>
      <c r="H1576" s="116"/>
    </row>
    <row r="1577" spans="1:8">
      <c r="A1577" s="15"/>
      <c r="B1577" s="113" t="s">
        <v>44</v>
      </c>
      <c r="G1577" s="35"/>
      <c r="H1577" s="116"/>
    </row>
    <row r="1578" spans="1:8">
      <c r="A1578" s="14"/>
      <c r="B1578" s="113" t="s">
        <v>81</v>
      </c>
      <c r="G1578" s="35"/>
      <c r="H1578" s="116"/>
    </row>
    <row r="1579" spans="1:8">
      <c r="A1579" s="15"/>
      <c r="B1579" s="16" t="s">
        <v>41</v>
      </c>
      <c r="G1579" s="35"/>
      <c r="H1579" s="116"/>
    </row>
    <row r="1580" spans="1:8">
      <c r="A1580" s="15"/>
      <c r="G1580" s="35"/>
      <c r="H1580" s="116"/>
    </row>
    <row r="1581" spans="1:8">
      <c r="A1581" s="15"/>
      <c r="B1581" s="1" t="s">
        <v>82</v>
      </c>
      <c r="C1581" s="32">
        <v>1</v>
      </c>
      <c r="D1581" s="33">
        <v>23</v>
      </c>
      <c r="G1581" s="35">
        <f>C1581*D1581</f>
        <v>23</v>
      </c>
      <c r="H1581" s="116"/>
    </row>
    <row r="1582" spans="1:8">
      <c r="A1582" s="15"/>
      <c r="B1582" s="1"/>
      <c r="D1582" s="104"/>
      <c r="G1582" s="35"/>
      <c r="H1582" s="116"/>
    </row>
    <row r="1583" spans="1:8">
      <c r="A1583" s="15"/>
      <c r="B1583" s="1"/>
      <c r="C1583" s="97"/>
      <c r="D1583" s="104"/>
      <c r="E1583" s="104"/>
      <c r="F1583" s="105"/>
      <c r="G1583" s="92"/>
      <c r="H1583" s="30"/>
    </row>
    <row r="1584" spans="1:8">
      <c r="A1584" s="81"/>
      <c r="B1584" s="82"/>
      <c r="C1584" s="83"/>
      <c r="D1584" s="84"/>
      <c r="E1584" s="84"/>
      <c r="F1584" s="85"/>
      <c r="G1584" s="86">
        <f>SUM(G1578:G1583)</f>
        <v>23</v>
      </c>
      <c r="H1584" s="87"/>
    </row>
    <row r="1585" spans="1:8" ht="13.5" thickBot="1">
      <c r="A1585" s="49"/>
      <c r="B1585" s="50"/>
      <c r="C1585" s="51"/>
      <c r="D1585" s="52"/>
      <c r="E1585" s="52"/>
      <c r="F1585" s="71"/>
      <c r="G1585" s="54" t="s">
        <v>85</v>
      </c>
      <c r="H1585" s="54"/>
    </row>
    <row r="1586" spans="1:8" ht="13.5" thickTop="1">
      <c r="A1586" s="15"/>
      <c r="G1586" s="56"/>
      <c r="H1586" s="116"/>
    </row>
    <row r="1587" spans="1:8">
      <c r="A1587" s="15"/>
      <c r="B1587" s="16" t="s">
        <v>54</v>
      </c>
      <c r="G1587" s="35"/>
      <c r="H1587" s="116"/>
    </row>
    <row r="1588" spans="1:8">
      <c r="A1588" s="15"/>
      <c r="B1588" s="16" t="s">
        <v>56</v>
      </c>
      <c r="G1588" s="35"/>
      <c r="H1588" s="116"/>
    </row>
    <row r="1589" spans="1:8">
      <c r="A1589" s="15"/>
      <c r="B1589" s="113" t="s">
        <v>44</v>
      </c>
      <c r="G1589" s="35"/>
      <c r="H1589" s="116"/>
    </row>
    <row r="1590" spans="1:8">
      <c r="A1590" s="15"/>
      <c r="B1590" s="113" t="s">
        <v>81</v>
      </c>
      <c r="G1590" s="35"/>
      <c r="H1590" s="116"/>
    </row>
    <row r="1591" spans="1:8">
      <c r="A1591" s="15"/>
      <c r="B1591" s="16" t="s">
        <v>41</v>
      </c>
      <c r="G1591" s="35"/>
      <c r="H1591" s="116"/>
    </row>
    <row r="1592" spans="1:8">
      <c r="A1592" s="15"/>
      <c r="G1592" s="35"/>
      <c r="H1592" s="116"/>
    </row>
    <row r="1593" spans="1:8">
      <c r="A1593" s="15"/>
      <c r="B1593" s="1" t="s">
        <v>82</v>
      </c>
      <c r="C1593" s="32">
        <v>1</v>
      </c>
      <c r="D1593" s="33">
        <v>25</v>
      </c>
      <c r="G1593" s="35">
        <f>C1593*D1593</f>
        <v>25</v>
      </c>
      <c r="H1593" s="116"/>
    </row>
    <row r="1594" spans="1:8">
      <c r="A1594" s="15"/>
      <c r="D1594" s="104"/>
      <c r="G1594" s="35"/>
      <c r="H1594" s="116"/>
    </row>
    <row r="1595" spans="1:8">
      <c r="A1595" s="81"/>
      <c r="B1595" s="82"/>
      <c r="C1595" s="83"/>
      <c r="D1595" s="84"/>
      <c r="E1595" s="84"/>
      <c r="F1595" s="85"/>
      <c r="G1595" s="86">
        <f>SUM(G1590:G1594)</f>
        <v>25</v>
      </c>
      <c r="H1595" s="87"/>
    </row>
    <row r="1596" spans="1:8" ht="13.5" thickBot="1">
      <c r="A1596" s="49"/>
      <c r="B1596" s="50"/>
      <c r="C1596" s="51"/>
      <c r="D1596" s="52"/>
      <c r="E1596" s="52"/>
      <c r="F1596" s="71"/>
      <c r="G1596" s="54" t="s">
        <v>85</v>
      </c>
      <c r="H1596" s="54"/>
    </row>
    <row r="1597" spans="1:8" ht="13.5" thickTop="1">
      <c r="A1597" s="15"/>
      <c r="G1597" s="56"/>
      <c r="H1597" s="116"/>
    </row>
    <row r="1598" spans="1:8">
      <c r="A1598" s="15"/>
      <c r="B1598" s="16" t="s">
        <v>64</v>
      </c>
      <c r="G1598" s="35"/>
      <c r="H1598" s="116"/>
    </row>
    <row r="1599" spans="1:8">
      <c r="A1599" s="15"/>
      <c r="B1599" s="16" t="s">
        <v>56</v>
      </c>
      <c r="G1599" s="35"/>
      <c r="H1599" s="116"/>
    </row>
    <row r="1600" spans="1:8">
      <c r="A1600" s="15"/>
      <c r="B1600" s="113" t="s">
        <v>44</v>
      </c>
      <c r="G1600" s="35"/>
      <c r="H1600" s="116"/>
    </row>
    <row r="1601" spans="1:8">
      <c r="A1601" s="15"/>
      <c r="B1601" s="113" t="s">
        <v>81</v>
      </c>
      <c r="G1601" s="35"/>
      <c r="H1601" s="116"/>
    </row>
    <row r="1602" spans="1:8">
      <c r="A1602" s="15"/>
      <c r="B1602" s="16" t="s">
        <v>41</v>
      </c>
      <c r="G1602" s="35"/>
      <c r="H1602" s="116"/>
    </row>
    <row r="1603" spans="1:8">
      <c r="A1603" s="15"/>
      <c r="G1603" s="35"/>
      <c r="H1603" s="116"/>
    </row>
    <row r="1604" spans="1:8">
      <c r="A1604" s="15"/>
      <c r="B1604" s="1" t="s">
        <v>82</v>
      </c>
      <c r="C1604" s="32">
        <v>1</v>
      </c>
      <c r="D1604" s="33">
        <v>25</v>
      </c>
      <c r="G1604" s="35">
        <f>C1604*D1604</f>
        <v>25</v>
      </c>
      <c r="H1604" s="116"/>
    </row>
    <row r="1605" spans="1:8">
      <c r="A1605" s="15"/>
      <c r="B1605" s="1"/>
      <c r="D1605" s="104"/>
      <c r="G1605" s="35"/>
      <c r="H1605" s="116"/>
    </row>
    <row r="1606" spans="1:8">
      <c r="A1606" s="81"/>
      <c r="B1606" s="82"/>
      <c r="C1606" s="83"/>
      <c r="D1606" s="84"/>
      <c r="E1606" s="84"/>
      <c r="F1606" s="85"/>
      <c r="G1606" s="86">
        <f>SUM(G1600:G1605)</f>
        <v>25</v>
      </c>
      <c r="H1606" s="87"/>
    </row>
    <row r="1607" spans="1:8" ht="13.5" thickBot="1">
      <c r="A1607" s="49"/>
      <c r="B1607" s="50"/>
      <c r="C1607" s="51"/>
      <c r="D1607" s="52"/>
      <c r="E1607" s="52"/>
      <c r="F1607" s="71"/>
      <c r="G1607" s="54" t="s">
        <v>85</v>
      </c>
      <c r="H1607" s="54"/>
    </row>
    <row r="1608" spans="1:8" s="5" customFormat="1" ht="13.5" thickTop="1">
      <c r="A1608" s="27"/>
      <c r="B1608" s="16"/>
      <c r="C1608" s="94"/>
      <c r="D1608" s="100"/>
      <c r="E1608" s="100"/>
      <c r="F1608" s="101"/>
      <c r="G1608" s="100"/>
      <c r="H1608" s="40"/>
    </row>
    <row r="1609" spans="1:8">
      <c r="A1609" s="27" t="s">
        <v>47</v>
      </c>
      <c r="B1609" s="16" t="s">
        <v>149</v>
      </c>
      <c r="C1609" s="97"/>
      <c r="H1609" s="34"/>
    </row>
    <row r="1610" spans="1:8">
      <c r="A1610" s="15"/>
      <c r="C1610" s="97"/>
      <c r="D1610" s="104"/>
      <c r="E1610" s="104"/>
      <c r="F1610" s="105"/>
      <c r="G1610" s="92"/>
      <c r="H1610" s="30"/>
    </row>
    <row r="1611" spans="1:8">
      <c r="A1611" s="27"/>
      <c r="B1611" s="16"/>
      <c r="H1611" s="19"/>
    </row>
    <row r="1612" spans="1:8">
      <c r="A1612" s="15"/>
      <c r="B1612" s="16" t="s">
        <v>51</v>
      </c>
      <c r="G1612" s="35"/>
      <c r="H1612" s="116"/>
    </row>
    <row r="1613" spans="1:8">
      <c r="A1613" s="15"/>
      <c r="B1613" s="16" t="s">
        <v>56</v>
      </c>
      <c r="G1613" s="35"/>
      <c r="H1613" s="116"/>
    </row>
    <row r="1614" spans="1:8">
      <c r="A1614" s="15"/>
      <c r="B1614" s="113" t="s">
        <v>44</v>
      </c>
      <c r="G1614" s="35"/>
      <c r="H1614" s="116"/>
    </row>
    <row r="1615" spans="1:8">
      <c r="A1615" s="14"/>
      <c r="B1615" s="113" t="s">
        <v>81</v>
      </c>
      <c r="G1615" s="35"/>
      <c r="H1615" s="116"/>
    </row>
    <row r="1616" spans="1:8">
      <c r="A1616" s="15"/>
      <c r="B1616" s="16" t="s">
        <v>41</v>
      </c>
      <c r="G1616" s="35"/>
      <c r="H1616" s="116"/>
    </row>
    <row r="1617" spans="1:8">
      <c r="A1617" s="15"/>
      <c r="G1617" s="35"/>
      <c r="H1617" s="116"/>
    </row>
    <row r="1618" spans="1:8">
      <c r="A1618" s="15"/>
      <c r="B1618" s="1" t="s">
        <v>82</v>
      </c>
      <c r="C1618" s="32">
        <v>1</v>
      </c>
      <c r="D1618" s="33">
        <v>13</v>
      </c>
      <c r="G1618" s="35">
        <f>C1618*D1618</f>
        <v>13</v>
      </c>
      <c r="H1618" s="116"/>
    </row>
    <row r="1619" spans="1:8">
      <c r="A1619" s="15"/>
      <c r="B1619" s="1"/>
      <c r="D1619" s="104"/>
      <c r="G1619" s="35"/>
      <c r="H1619" s="116"/>
    </row>
    <row r="1620" spans="1:8">
      <c r="A1620" s="15"/>
      <c r="B1620" s="1"/>
      <c r="C1620" s="97"/>
      <c r="D1620" s="104"/>
      <c r="E1620" s="104"/>
      <c r="F1620" s="105"/>
      <c r="G1620" s="92"/>
      <c r="H1620" s="30"/>
    </row>
    <row r="1621" spans="1:8">
      <c r="A1621" s="81"/>
      <c r="B1621" s="82"/>
      <c r="C1621" s="83"/>
      <c r="D1621" s="84"/>
      <c r="E1621" s="84"/>
      <c r="F1621" s="85"/>
      <c r="G1621" s="86">
        <f>SUM(G1615:G1620)</f>
        <v>13</v>
      </c>
      <c r="H1621" s="87"/>
    </row>
    <row r="1622" spans="1:8" ht="13.5" thickBot="1">
      <c r="A1622" s="49"/>
      <c r="B1622" s="50"/>
      <c r="C1622" s="51"/>
      <c r="D1622" s="52"/>
      <c r="E1622" s="52"/>
      <c r="F1622" s="71"/>
      <c r="G1622" s="54" t="s">
        <v>85</v>
      </c>
      <c r="H1622" s="54"/>
    </row>
    <row r="1623" spans="1:8" ht="13.5" thickTop="1">
      <c r="A1623" s="15"/>
      <c r="G1623" s="56"/>
      <c r="H1623" s="116"/>
    </row>
    <row r="1624" spans="1:8">
      <c r="A1624" s="15"/>
      <c r="B1624" s="16" t="s">
        <v>54</v>
      </c>
      <c r="G1624" s="35"/>
      <c r="H1624" s="116"/>
    </row>
    <row r="1625" spans="1:8">
      <c r="A1625" s="15"/>
      <c r="B1625" s="16" t="s">
        <v>56</v>
      </c>
      <c r="G1625" s="35"/>
      <c r="H1625" s="116"/>
    </row>
    <row r="1626" spans="1:8">
      <c r="A1626" s="15"/>
      <c r="B1626" s="113" t="s">
        <v>44</v>
      </c>
      <c r="G1626" s="35"/>
      <c r="H1626" s="116"/>
    </row>
    <row r="1627" spans="1:8">
      <c r="A1627" s="15"/>
      <c r="B1627" s="113" t="s">
        <v>81</v>
      </c>
      <c r="G1627" s="35"/>
      <c r="H1627" s="116"/>
    </row>
    <row r="1628" spans="1:8">
      <c r="A1628" s="15"/>
      <c r="B1628" s="16" t="s">
        <v>41</v>
      </c>
      <c r="G1628" s="35"/>
      <c r="H1628" s="116"/>
    </row>
    <row r="1629" spans="1:8">
      <c r="A1629" s="15"/>
      <c r="G1629" s="35"/>
      <c r="H1629" s="116"/>
    </row>
    <row r="1630" spans="1:8">
      <c r="A1630" s="15"/>
      <c r="B1630" s="1" t="s">
        <v>82</v>
      </c>
      <c r="C1630" s="32">
        <v>1</v>
      </c>
      <c r="D1630" s="33">
        <v>13</v>
      </c>
      <c r="G1630" s="35">
        <f>C1630*D1630</f>
        <v>13</v>
      </c>
      <c r="H1630" s="116"/>
    </row>
    <row r="1631" spans="1:8">
      <c r="A1631" s="15"/>
      <c r="D1631" s="104"/>
      <c r="G1631" s="35"/>
      <c r="H1631" s="116"/>
    </row>
    <row r="1632" spans="1:8">
      <c r="A1632" s="81"/>
      <c r="B1632" s="82"/>
      <c r="C1632" s="83"/>
      <c r="D1632" s="84"/>
      <c r="E1632" s="84"/>
      <c r="F1632" s="85"/>
      <c r="G1632" s="86">
        <f>SUM(G1627:G1631)</f>
        <v>13</v>
      </c>
      <c r="H1632" s="87"/>
    </row>
    <row r="1633" spans="1:8" ht="13.5" thickBot="1">
      <c r="A1633" s="49"/>
      <c r="B1633" s="50"/>
      <c r="C1633" s="51"/>
      <c r="D1633" s="52"/>
      <c r="E1633" s="52"/>
      <c r="F1633" s="71"/>
      <c r="G1633" s="54" t="s">
        <v>85</v>
      </c>
      <c r="H1633" s="54"/>
    </row>
    <row r="1634" spans="1:8" ht="13.5" thickTop="1">
      <c r="A1634" s="15"/>
      <c r="G1634" s="56"/>
      <c r="H1634" s="116"/>
    </row>
    <row r="1635" spans="1:8">
      <c r="A1635" s="15"/>
      <c r="B1635" s="16" t="s">
        <v>64</v>
      </c>
      <c r="G1635" s="35"/>
      <c r="H1635" s="116"/>
    </row>
    <row r="1636" spans="1:8">
      <c r="A1636" s="15"/>
      <c r="B1636" s="16" t="s">
        <v>56</v>
      </c>
      <c r="G1636" s="35"/>
      <c r="H1636" s="116"/>
    </row>
    <row r="1637" spans="1:8">
      <c r="A1637" s="15"/>
      <c r="B1637" s="113" t="s">
        <v>44</v>
      </c>
      <c r="G1637" s="35"/>
      <c r="H1637" s="116"/>
    </row>
    <row r="1638" spans="1:8">
      <c r="A1638" s="15"/>
      <c r="B1638" s="113" t="s">
        <v>81</v>
      </c>
      <c r="G1638" s="35"/>
      <c r="H1638" s="116"/>
    </row>
    <row r="1639" spans="1:8">
      <c r="A1639" s="15"/>
      <c r="B1639" s="16" t="s">
        <v>41</v>
      </c>
      <c r="G1639" s="35"/>
      <c r="H1639" s="116"/>
    </row>
    <row r="1640" spans="1:8">
      <c r="A1640" s="15"/>
      <c r="G1640" s="35"/>
      <c r="H1640" s="116"/>
    </row>
    <row r="1641" spans="1:8">
      <c r="A1641" s="15"/>
      <c r="B1641" s="1" t="s">
        <v>82</v>
      </c>
      <c r="C1641" s="32">
        <v>1</v>
      </c>
      <c r="D1641" s="33">
        <v>10</v>
      </c>
      <c r="G1641" s="35">
        <f>C1641*D1641</f>
        <v>10</v>
      </c>
      <c r="H1641" s="116"/>
    </row>
    <row r="1642" spans="1:8">
      <c r="A1642" s="15"/>
      <c r="B1642" s="1"/>
      <c r="D1642" s="104"/>
      <c r="G1642" s="35"/>
      <c r="H1642" s="116"/>
    </row>
    <row r="1643" spans="1:8">
      <c r="A1643" s="81"/>
      <c r="B1643" s="82"/>
      <c r="C1643" s="83"/>
      <c r="D1643" s="84"/>
      <c r="E1643" s="84"/>
      <c r="F1643" s="85"/>
      <c r="G1643" s="86">
        <f>SUM(G1637:G1642)</f>
        <v>10</v>
      </c>
      <c r="H1643" s="87"/>
    </row>
    <row r="1644" spans="1:8" ht="13.5" thickBot="1">
      <c r="A1644" s="49"/>
      <c r="B1644" s="50"/>
      <c r="C1644" s="51"/>
      <c r="D1644" s="52"/>
      <c r="E1644" s="52"/>
      <c r="F1644" s="71"/>
      <c r="G1644" s="54" t="s">
        <v>85</v>
      </c>
      <c r="H1644" s="54"/>
    </row>
    <row r="1645" spans="1:8" ht="13.5" thickTop="1">
      <c r="A1645" s="15"/>
      <c r="B1645" s="16"/>
      <c r="G1645" s="35"/>
      <c r="H1645" s="116"/>
    </row>
    <row r="1646" spans="1:8">
      <c r="A1646" s="27" t="s">
        <v>11</v>
      </c>
      <c r="B1646" s="16" t="s">
        <v>86</v>
      </c>
      <c r="G1646" s="35"/>
      <c r="H1646" s="116"/>
    </row>
    <row r="1647" spans="1:8">
      <c r="A1647" s="15"/>
      <c r="G1647" s="35"/>
      <c r="H1647" s="116"/>
    </row>
    <row r="1648" spans="1:8">
      <c r="A1648" s="15"/>
      <c r="B1648" s="16" t="s">
        <v>76</v>
      </c>
      <c r="G1648" s="35"/>
      <c r="H1648" s="116"/>
    </row>
    <row r="1649" spans="1:8">
      <c r="A1649" s="15"/>
      <c r="B1649" s="16" t="s">
        <v>77</v>
      </c>
      <c r="G1649" s="35"/>
      <c r="H1649" s="116"/>
    </row>
    <row r="1650" spans="1:8">
      <c r="A1650" s="14"/>
      <c r="B1650" s="113" t="s">
        <v>44</v>
      </c>
      <c r="G1650" s="35"/>
      <c r="H1650" s="116"/>
    </row>
    <row r="1651" spans="1:8">
      <c r="A1651" s="4"/>
      <c r="B1651" s="113" t="s">
        <v>45</v>
      </c>
      <c r="G1651" s="35"/>
      <c r="H1651" s="116"/>
    </row>
    <row r="1652" spans="1:8">
      <c r="A1652" s="15"/>
      <c r="B1652" s="16" t="s">
        <v>41</v>
      </c>
      <c r="G1652" s="35"/>
      <c r="H1652" s="116"/>
    </row>
    <row r="1653" spans="1:8">
      <c r="A1653" s="15"/>
      <c r="G1653" s="35"/>
      <c r="H1653" s="116"/>
    </row>
    <row r="1654" spans="1:8">
      <c r="A1654" s="15"/>
      <c r="B1654" s="1" t="s">
        <v>83</v>
      </c>
      <c r="C1654" s="32">
        <v>1</v>
      </c>
      <c r="D1654" s="33">
        <v>4</v>
      </c>
      <c r="G1654" s="35">
        <f>C1654*D1654</f>
        <v>4</v>
      </c>
      <c r="H1654" s="116"/>
    </row>
    <row r="1655" spans="1:8">
      <c r="A1655" s="15"/>
      <c r="B1655" s="1"/>
      <c r="D1655" s="104"/>
      <c r="G1655" s="35"/>
      <c r="H1655" s="116"/>
    </row>
    <row r="1656" spans="1:8">
      <c r="A1656" s="15"/>
      <c r="C1656" s="97"/>
      <c r="D1656" s="104"/>
      <c r="E1656" s="104"/>
      <c r="F1656" s="105"/>
      <c r="G1656" s="92"/>
      <c r="H1656" s="30"/>
    </row>
    <row r="1657" spans="1:8">
      <c r="A1657" s="81"/>
      <c r="B1657" s="82"/>
      <c r="C1657" s="83"/>
      <c r="D1657" s="84"/>
      <c r="E1657" s="84"/>
      <c r="F1657" s="85"/>
      <c r="G1657" s="86">
        <f>SUM(G1653:G1656)</f>
        <v>4</v>
      </c>
      <c r="H1657" s="87"/>
    </row>
    <row r="1658" spans="1:8" ht="13.5" thickBot="1">
      <c r="A1658" s="49"/>
      <c r="B1658" s="50"/>
      <c r="C1658" s="51"/>
      <c r="D1658" s="52"/>
      <c r="E1658" s="52"/>
      <c r="F1658" s="71"/>
      <c r="G1658" s="54" t="s">
        <v>85</v>
      </c>
      <c r="H1658" s="54"/>
    </row>
    <row r="1659" spans="1:8" ht="13.5" thickTop="1">
      <c r="A1659" s="15"/>
      <c r="C1659" s="97"/>
      <c r="D1659" s="104"/>
      <c r="E1659" s="104"/>
      <c r="F1659" s="105"/>
      <c r="G1659" s="92"/>
      <c r="H1659" s="30"/>
    </row>
    <row r="1660" spans="1:8">
      <c r="A1660" s="27"/>
      <c r="B1660" s="16"/>
      <c r="H1660" s="19"/>
    </row>
    <row r="1661" spans="1:8">
      <c r="A1661" s="15"/>
      <c r="B1661" s="16" t="s">
        <v>51</v>
      </c>
      <c r="G1661" s="35"/>
      <c r="H1661" s="116"/>
    </row>
    <row r="1662" spans="1:8">
      <c r="A1662" s="15"/>
      <c r="B1662" s="16" t="s">
        <v>56</v>
      </c>
      <c r="G1662" s="35"/>
      <c r="H1662" s="116"/>
    </row>
    <row r="1663" spans="1:8">
      <c r="A1663" s="15"/>
      <c r="B1663" s="113" t="s">
        <v>44</v>
      </c>
      <c r="G1663" s="35"/>
      <c r="H1663" s="116"/>
    </row>
    <row r="1664" spans="1:8">
      <c r="A1664" s="14"/>
      <c r="B1664" s="113" t="s">
        <v>81</v>
      </c>
      <c r="G1664" s="35"/>
      <c r="H1664" s="116"/>
    </row>
    <row r="1665" spans="1:8">
      <c r="A1665" s="15"/>
      <c r="B1665" s="16" t="s">
        <v>41</v>
      </c>
      <c r="G1665" s="35"/>
      <c r="H1665" s="116"/>
    </row>
    <row r="1666" spans="1:8">
      <c r="A1666" s="15"/>
      <c r="G1666" s="35"/>
      <c r="H1666" s="116"/>
    </row>
    <row r="1667" spans="1:8">
      <c r="A1667" s="15"/>
      <c r="B1667" s="1" t="s">
        <v>83</v>
      </c>
      <c r="C1667" s="32">
        <v>1</v>
      </c>
      <c r="D1667" s="33">
        <v>2</v>
      </c>
      <c r="G1667" s="35">
        <f>C1667*D1667</f>
        <v>2</v>
      </c>
      <c r="H1667" s="116"/>
    </row>
    <row r="1668" spans="1:8">
      <c r="A1668" s="15"/>
      <c r="B1668" s="1"/>
      <c r="D1668" s="104"/>
      <c r="G1668" s="35"/>
      <c r="H1668" s="116"/>
    </row>
    <row r="1669" spans="1:8">
      <c r="A1669" s="81"/>
      <c r="B1669" s="82"/>
      <c r="C1669" s="83"/>
      <c r="D1669" s="84"/>
      <c r="E1669" s="84"/>
      <c r="F1669" s="85"/>
      <c r="G1669" s="86">
        <f>SUM(G1664:G1668)</f>
        <v>2</v>
      </c>
      <c r="H1669" s="87"/>
    </row>
    <row r="1670" spans="1:8" ht="13.5" thickBot="1">
      <c r="A1670" s="49"/>
      <c r="B1670" s="50"/>
      <c r="C1670" s="51"/>
      <c r="D1670" s="52"/>
      <c r="E1670" s="52"/>
      <c r="F1670" s="71"/>
      <c r="G1670" s="54" t="s">
        <v>85</v>
      </c>
      <c r="H1670" s="54"/>
    </row>
    <row r="1671" spans="1:8" ht="13.5" thickTop="1">
      <c r="A1671" s="15"/>
      <c r="G1671" s="56"/>
      <c r="H1671" s="116"/>
    </row>
    <row r="1672" spans="1:8">
      <c r="A1672" s="15"/>
      <c r="B1672" s="16" t="s">
        <v>54</v>
      </c>
      <c r="G1672" s="35"/>
      <c r="H1672" s="116"/>
    </row>
    <row r="1673" spans="1:8">
      <c r="A1673" s="15"/>
      <c r="B1673" s="16" t="s">
        <v>56</v>
      </c>
      <c r="G1673" s="35"/>
      <c r="H1673" s="116"/>
    </row>
    <row r="1674" spans="1:8">
      <c r="A1674" s="15"/>
      <c r="B1674" s="113" t="s">
        <v>44</v>
      </c>
      <c r="G1674" s="35"/>
      <c r="H1674" s="116"/>
    </row>
    <row r="1675" spans="1:8">
      <c r="A1675" s="15"/>
      <c r="B1675" s="113" t="s">
        <v>81</v>
      </c>
      <c r="G1675" s="35"/>
      <c r="H1675" s="116"/>
    </row>
    <row r="1676" spans="1:8">
      <c r="A1676" s="15"/>
      <c r="B1676" s="16" t="s">
        <v>41</v>
      </c>
      <c r="G1676" s="35"/>
      <c r="H1676" s="116"/>
    </row>
    <row r="1677" spans="1:8">
      <c r="A1677" s="15"/>
      <c r="G1677" s="35"/>
      <c r="H1677" s="116"/>
    </row>
    <row r="1678" spans="1:8">
      <c r="A1678" s="15"/>
      <c r="B1678" s="1" t="s">
        <v>83</v>
      </c>
      <c r="C1678" s="32">
        <v>1</v>
      </c>
      <c r="D1678" s="33">
        <v>4</v>
      </c>
      <c r="G1678" s="35">
        <f>C1678*D1678</f>
        <v>4</v>
      </c>
      <c r="H1678" s="116"/>
    </row>
    <row r="1679" spans="1:8">
      <c r="A1679" s="15"/>
      <c r="D1679" s="104"/>
      <c r="G1679" s="35"/>
      <c r="H1679" s="116"/>
    </row>
    <row r="1680" spans="1:8">
      <c r="A1680" s="81"/>
      <c r="B1680" s="82"/>
      <c r="C1680" s="83"/>
      <c r="D1680" s="84"/>
      <c r="E1680" s="84"/>
      <c r="F1680" s="85"/>
      <c r="G1680" s="86">
        <f>SUM(G1675:G1679)</f>
        <v>4</v>
      </c>
      <c r="H1680" s="87"/>
    </row>
    <row r="1681" spans="1:8" ht="13.5" thickBot="1">
      <c r="A1681" s="49"/>
      <c r="B1681" s="50"/>
      <c r="C1681" s="51"/>
      <c r="D1681" s="52"/>
      <c r="E1681" s="52"/>
      <c r="F1681" s="71"/>
      <c r="G1681" s="54" t="s">
        <v>85</v>
      </c>
      <c r="H1681" s="54"/>
    </row>
    <row r="1682" spans="1:8" ht="13.5" thickTop="1">
      <c r="A1682" s="15"/>
      <c r="G1682" s="56"/>
      <c r="H1682" s="116"/>
    </row>
    <row r="1683" spans="1:8">
      <c r="A1683" s="15"/>
      <c r="B1683" s="16" t="s">
        <v>64</v>
      </c>
      <c r="G1683" s="35"/>
      <c r="H1683" s="116"/>
    </row>
    <row r="1684" spans="1:8">
      <c r="A1684" s="15"/>
      <c r="B1684" s="16" t="s">
        <v>56</v>
      </c>
      <c r="G1684" s="35"/>
      <c r="H1684" s="116"/>
    </row>
    <row r="1685" spans="1:8">
      <c r="A1685" s="15"/>
      <c r="B1685" s="113" t="s">
        <v>44</v>
      </c>
      <c r="G1685" s="35"/>
      <c r="H1685" s="116"/>
    </row>
    <row r="1686" spans="1:8">
      <c r="A1686" s="15"/>
      <c r="B1686" s="113" t="s">
        <v>81</v>
      </c>
      <c r="G1686" s="35"/>
      <c r="H1686" s="116"/>
    </row>
    <row r="1687" spans="1:8">
      <c r="A1687" s="15"/>
      <c r="B1687" s="16" t="s">
        <v>41</v>
      </c>
      <c r="G1687" s="35"/>
      <c r="H1687" s="116"/>
    </row>
    <row r="1688" spans="1:8">
      <c r="A1688" s="15"/>
      <c r="G1688" s="35"/>
      <c r="H1688" s="116"/>
    </row>
    <row r="1689" spans="1:8">
      <c r="A1689" s="15"/>
      <c r="B1689" s="1" t="s">
        <v>83</v>
      </c>
      <c r="C1689" s="32">
        <v>1</v>
      </c>
      <c r="D1689" s="33">
        <v>2</v>
      </c>
      <c r="G1689" s="35">
        <f>C1689*D1689</f>
        <v>2</v>
      </c>
      <c r="H1689" s="116"/>
    </row>
    <row r="1690" spans="1:8">
      <c r="A1690" s="15"/>
      <c r="B1690" s="1"/>
      <c r="D1690" s="104"/>
      <c r="G1690" s="35"/>
      <c r="H1690" s="116"/>
    </row>
    <row r="1691" spans="1:8">
      <c r="A1691" s="81"/>
      <c r="B1691" s="82"/>
      <c r="C1691" s="83"/>
      <c r="D1691" s="84"/>
      <c r="E1691" s="84"/>
      <c r="F1691" s="85"/>
      <c r="G1691" s="86">
        <f>SUM(G1685:G1690)</f>
        <v>2</v>
      </c>
      <c r="H1691" s="87"/>
    </row>
    <row r="1692" spans="1:8" ht="13.5" thickBot="1">
      <c r="A1692" s="49"/>
      <c r="B1692" s="50"/>
      <c r="C1692" s="51"/>
      <c r="D1692" s="52"/>
      <c r="E1692" s="52"/>
      <c r="F1692" s="71"/>
      <c r="G1692" s="54" t="s">
        <v>85</v>
      </c>
      <c r="H1692" s="54"/>
    </row>
    <row r="1693" spans="1:8" s="5" customFormat="1" ht="13.5" thickTop="1">
      <c r="A1693" s="27"/>
      <c r="B1693" s="16"/>
      <c r="C1693" s="94"/>
      <c r="D1693" s="100"/>
      <c r="E1693" s="100"/>
      <c r="F1693" s="101"/>
      <c r="G1693" s="100"/>
      <c r="H1693" s="40"/>
    </row>
    <row r="1694" spans="1:8">
      <c r="A1694" s="27" t="s">
        <v>47</v>
      </c>
      <c r="B1694" s="16" t="s">
        <v>149</v>
      </c>
      <c r="C1694" s="97"/>
      <c r="H1694" s="34"/>
    </row>
    <row r="1695" spans="1:8">
      <c r="A1695" s="27"/>
      <c r="B1695" s="16"/>
      <c r="H1695" s="19"/>
    </row>
    <row r="1696" spans="1:8">
      <c r="A1696" s="15"/>
      <c r="B1696" s="16" t="s">
        <v>51</v>
      </c>
      <c r="G1696" s="35"/>
      <c r="H1696" s="116"/>
    </row>
    <row r="1697" spans="1:8">
      <c r="A1697" s="15"/>
      <c r="B1697" s="16" t="s">
        <v>56</v>
      </c>
      <c r="G1697" s="35"/>
      <c r="H1697" s="116"/>
    </row>
    <row r="1698" spans="1:8">
      <c r="A1698" s="15"/>
      <c r="B1698" s="113" t="s">
        <v>44</v>
      </c>
      <c r="G1698" s="35"/>
      <c r="H1698" s="116"/>
    </row>
    <row r="1699" spans="1:8">
      <c r="A1699" s="14"/>
      <c r="B1699" s="113" t="s">
        <v>81</v>
      </c>
      <c r="G1699" s="35"/>
      <c r="H1699" s="116"/>
    </row>
    <row r="1700" spans="1:8">
      <c r="A1700" s="15"/>
      <c r="B1700" s="16" t="s">
        <v>41</v>
      </c>
      <c r="G1700" s="35"/>
      <c r="H1700" s="116"/>
    </row>
    <row r="1701" spans="1:8">
      <c r="A1701" s="15"/>
      <c r="G1701" s="35"/>
      <c r="H1701" s="116"/>
    </row>
    <row r="1702" spans="1:8">
      <c r="A1702" s="15"/>
      <c r="B1702" s="1" t="s">
        <v>83</v>
      </c>
      <c r="C1702" s="32">
        <v>1</v>
      </c>
      <c r="D1702" s="33">
        <v>8</v>
      </c>
      <c r="G1702" s="35">
        <f>C1702*D1702</f>
        <v>8</v>
      </c>
      <c r="H1702" s="116"/>
    </row>
    <row r="1703" spans="1:8">
      <c r="A1703" s="15"/>
      <c r="B1703" s="1"/>
      <c r="D1703" s="104"/>
      <c r="G1703" s="35"/>
      <c r="H1703" s="116"/>
    </row>
    <row r="1704" spans="1:8">
      <c r="A1704" s="81"/>
      <c r="B1704" s="82"/>
      <c r="C1704" s="83"/>
      <c r="D1704" s="84"/>
      <c r="E1704" s="84"/>
      <c r="F1704" s="85"/>
      <c r="G1704" s="86">
        <f>SUM(G1699:G1703)</f>
        <v>8</v>
      </c>
      <c r="H1704" s="87"/>
    </row>
    <row r="1705" spans="1:8" ht="13.5" thickBot="1">
      <c r="A1705" s="49"/>
      <c r="B1705" s="50"/>
      <c r="C1705" s="51"/>
      <c r="D1705" s="52"/>
      <c r="E1705" s="52"/>
      <c r="F1705" s="71"/>
      <c r="G1705" s="54" t="s">
        <v>85</v>
      </c>
      <c r="H1705" s="54"/>
    </row>
    <row r="1706" spans="1:8" ht="13.5" thickTop="1">
      <c r="A1706" s="15"/>
      <c r="G1706" s="56"/>
      <c r="H1706" s="116"/>
    </row>
    <row r="1707" spans="1:8">
      <c r="A1707" s="15"/>
      <c r="B1707" s="16" t="s">
        <v>54</v>
      </c>
      <c r="G1707" s="35"/>
      <c r="H1707" s="116"/>
    </row>
    <row r="1708" spans="1:8">
      <c r="A1708" s="15"/>
      <c r="B1708" s="16" t="s">
        <v>56</v>
      </c>
      <c r="G1708" s="35"/>
      <c r="H1708" s="116"/>
    </row>
    <row r="1709" spans="1:8">
      <c r="A1709" s="15"/>
      <c r="B1709" s="113" t="s">
        <v>44</v>
      </c>
      <c r="G1709" s="35"/>
      <c r="H1709" s="116"/>
    </row>
    <row r="1710" spans="1:8">
      <c r="A1710" s="15"/>
      <c r="B1710" s="113" t="s">
        <v>81</v>
      </c>
      <c r="G1710" s="35"/>
      <c r="H1710" s="116"/>
    </row>
    <row r="1711" spans="1:8">
      <c r="A1711" s="15"/>
      <c r="B1711" s="16" t="s">
        <v>41</v>
      </c>
      <c r="G1711" s="35"/>
      <c r="H1711" s="116"/>
    </row>
    <row r="1712" spans="1:8">
      <c r="A1712" s="15"/>
      <c r="G1712" s="35"/>
      <c r="H1712" s="116"/>
    </row>
    <row r="1713" spans="1:8">
      <c r="A1713" s="15"/>
      <c r="B1713" s="1" t="s">
        <v>83</v>
      </c>
      <c r="C1713" s="32">
        <v>1</v>
      </c>
      <c r="D1713" s="33">
        <v>4</v>
      </c>
      <c r="G1713" s="35">
        <f>C1713*D1713</f>
        <v>4</v>
      </c>
      <c r="H1713" s="116"/>
    </row>
    <row r="1714" spans="1:8">
      <c r="A1714" s="15"/>
      <c r="D1714" s="104"/>
      <c r="G1714" s="35"/>
      <c r="H1714" s="116"/>
    </row>
    <row r="1715" spans="1:8">
      <c r="A1715" s="81"/>
      <c r="B1715" s="82"/>
      <c r="C1715" s="83"/>
      <c r="D1715" s="84"/>
      <c r="E1715" s="84"/>
      <c r="F1715" s="85"/>
      <c r="G1715" s="86">
        <f>SUM(G1710:G1714)</f>
        <v>4</v>
      </c>
      <c r="H1715" s="87"/>
    </row>
    <row r="1716" spans="1:8" ht="13.5" thickBot="1">
      <c r="A1716" s="49"/>
      <c r="B1716" s="50"/>
      <c r="C1716" s="51"/>
      <c r="D1716" s="52"/>
      <c r="E1716" s="52"/>
      <c r="F1716" s="71"/>
      <c r="G1716" s="54" t="s">
        <v>85</v>
      </c>
      <c r="H1716" s="54"/>
    </row>
    <row r="1717" spans="1:8" ht="13.5" thickTop="1">
      <c r="A1717" s="15"/>
      <c r="G1717" s="56"/>
      <c r="H1717" s="116"/>
    </row>
    <row r="1718" spans="1:8">
      <c r="A1718" s="15"/>
      <c r="B1718" s="16" t="s">
        <v>64</v>
      </c>
      <c r="G1718" s="35"/>
      <c r="H1718" s="116"/>
    </row>
    <row r="1719" spans="1:8">
      <c r="A1719" s="15"/>
      <c r="B1719" s="16" t="s">
        <v>56</v>
      </c>
      <c r="G1719" s="35"/>
      <c r="H1719" s="116"/>
    </row>
    <row r="1720" spans="1:8">
      <c r="A1720" s="15"/>
      <c r="B1720" s="113" t="s">
        <v>44</v>
      </c>
      <c r="G1720" s="35"/>
      <c r="H1720" s="116"/>
    </row>
    <row r="1721" spans="1:8">
      <c r="A1721" s="15"/>
      <c r="B1721" s="113" t="s">
        <v>81</v>
      </c>
      <c r="G1721" s="35"/>
      <c r="H1721" s="116"/>
    </row>
    <row r="1722" spans="1:8">
      <c r="A1722" s="15"/>
      <c r="B1722" s="16" t="s">
        <v>41</v>
      </c>
      <c r="G1722" s="35"/>
      <c r="H1722" s="116"/>
    </row>
    <row r="1723" spans="1:8">
      <c r="A1723" s="15"/>
      <c r="G1723" s="35"/>
      <c r="H1723" s="116"/>
    </row>
    <row r="1724" spans="1:8">
      <c r="A1724" s="15"/>
      <c r="B1724" s="1" t="s">
        <v>83</v>
      </c>
      <c r="C1724" s="32">
        <v>1</v>
      </c>
      <c r="D1724" s="33">
        <v>5</v>
      </c>
      <c r="G1724" s="35">
        <f>C1724*D1724</f>
        <v>5</v>
      </c>
      <c r="H1724" s="116"/>
    </row>
    <row r="1725" spans="1:8">
      <c r="A1725" s="15"/>
      <c r="B1725" s="1"/>
      <c r="D1725" s="104"/>
      <c r="G1725" s="35"/>
      <c r="H1725" s="116"/>
    </row>
    <row r="1726" spans="1:8">
      <c r="A1726" s="81"/>
      <c r="B1726" s="82"/>
      <c r="C1726" s="83"/>
      <c r="D1726" s="84"/>
      <c r="E1726" s="84"/>
      <c r="F1726" s="85"/>
      <c r="G1726" s="86">
        <f>SUM(G1720:G1725)</f>
        <v>5</v>
      </c>
      <c r="H1726" s="87"/>
    </row>
    <row r="1727" spans="1:8" ht="13.5" thickBot="1">
      <c r="A1727" s="49"/>
      <c r="B1727" s="50"/>
      <c r="C1727" s="51"/>
      <c r="D1727" s="52"/>
      <c r="E1727" s="52"/>
      <c r="F1727" s="71"/>
      <c r="G1727" s="54" t="s">
        <v>85</v>
      </c>
      <c r="H1727" s="54"/>
    </row>
    <row r="1728" spans="1:8" ht="13.5" thickTop="1">
      <c r="A1728" s="15"/>
      <c r="B1728" s="16"/>
      <c r="G1728" s="35"/>
      <c r="H1728" s="116"/>
    </row>
    <row r="1729" spans="1:8">
      <c r="A1729" s="15"/>
      <c r="B1729" s="16"/>
      <c r="G1729" s="35"/>
      <c r="H1729" s="116"/>
    </row>
    <row r="1730" spans="1:8">
      <c r="A1730" s="27" t="s">
        <v>11</v>
      </c>
      <c r="B1730" s="16" t="s">
        <v>88</v>
      </c>
      <c r="G1730" s="35"/>
      <c r="H1730" s="116"/>
    </row>
    <row r="1731" spans="1:8">
      <c r="A1731" s="15"/>
      <c r="G1731" s="35"/>
      <c r="H1731" s="116"/>
    </row>
    <row r="1732" spans="1:8">
      <c r="A1732" s="15"/>
      <c r="B1732" s="16" t="s">
        <v>76</v>
      </c>
      <c r="G1732" s="35"/>
      <c r="H1732" s="116"/>
    </row>
    <row r="1733" spans="1:8">
      <c r="A1733" s="15"/>
      <c r="B1733" s="16" t="s">
        <v>77</v>
      </c>
      <c r="G1733" s="35"/>
      <c r="H1733" s="116"/>
    </row>
    <row r="1734" spans="1:8">
      <c r="A1734" s="14"/>
      <c r="B1734" s="113" t="s">
        <v>44</v>
      </c>
      <c r="G1734" s="35"/>
      <c r="H1734" s="116"/>
    </row>
    <row r="1735" spans="1:8">
      <c r="A1735" s="4"/>
      <c r="B1735" s="113" t="s">
        <v>45</v>
      </c>
      <c r="G1735" s="35"/>
      <c r="H1735" s="116"/>
    </row>
    <row r="1736" spans="1:8">
      <c r="A1736" s="15"/>
      <c r="B1736" s="16" t="s">
        <v>41</v>
      </c>
      <c r="G1736" s="35"/>
      <c r="H1736" s="116"/>
    </row>
    <row r="1737" spans="1:8">
      <c r="A1737" s="15"/>
      <c r="G1737" s="35"/>
      <c r="H1737" s="116"/>
    </row>
    <row r="1738" spans="1:8">
      <c r="A1738" s="15"/>
      <c r="B1738" s="1" t="s">
        <v>87</v>
      </c>
      <c r="C1738" s="32">
        <v>1</v>
      </c>
      <c r="D1738" s="33">
        <v>6</v>
      </c>
      <c r="G1738" s="35">
        <f>C1738*D1738</f>
        <v>6</v>
      </c>
      <c r="H1738" s="116"/>
    </row>
    <row r="1739" spans="1:8">
      <c r="A1739" s="15"/>
      <c r="B1739" s="1"/>
      <c r="G1739" s="35"/>
      <c r="H1739" s="116"/>
    </row>
    <row r="1740" spans="1:8">
      <c r="A1740" s="81"/>
      <c r="B1740" s="82"/>
      <c r="C1740" s="83"/>
      <c r="D1740" s="84"/>
      <c r="E1740" s="84"/>
      <c r="F1740" s="85"/>
      <c r="G1740" s="86">
        <f>SUM(G1737:G1738)</f>
        <v>6</v>
      </c>
      <c r="H1740" s="87"/>
    </row>
    <row r="1741" spans="1:8" ht="13.5" thickBot="1">
      <c r="A1741" s="49"/>
      <c r="B1741" s="50"/>
      <c r="C1741" s="51"/>
      <c r="D1741" s="52"/>
      <c r="E1741" s="52"/>
      <c r="F1741" s="71"/>
      <c r="G1741" s="54" t="s">
        <v>85</v>
      </c>
      <c r="H1741" s="54"/>
    </row>
    <row r="1742" spans="1:8" ht="13.5" thickTop="1">
      <c r="A1742" s="15"/>
      <c r="C1742" s="97"/>
      <c r="D1742" s="104"/>
      <c r="E1742" s="104"/>
      <c r="F1742" s="105"/>
      <c r="G1742" s="92"/>
      <c r="H1742" s="30"/>
    </row>
    <row r="1743" spans="1:8">
      <c r="A1743" s="27"/>
      <c r="B1743" s="16"/>
      <c r="H1743" s="19"/>
    </row>
    <row r="1744" spans="1:8">
      <c r="A1744" s="15"/>
      <c r="B1744" s="16" t="s">
        <v>51</v>
      </c>
      <c r="G1744" s="35"/>
      <c r="H1744" s="116"/>
    </row>
    <row r="1745" spans="1:8">
      <c r="A1745" s="15"/>
      <c r="B1745" s="16" t="s">
        <v>56</v>
      </c>
      <c r="G1745" s="35"/>
      <c r="H1745" s="116"/>
    </row>
    <row r="1746" spans="1:8">
      <c r="A1746" s="15"/>
      <c r="B1746" s="113" t="s">
        <v>44</v>
      </c>
      <c r="G1746" s="35"/>
      <c r="H1746" s="116"/>
    </row>
    <row r="1747" spans="1:8">
      <c r="A1747" s="14"/>
      <c r="B1747" s="113" t="s">
        <v>81</v>
      </c>
      <c r="G1747" s="35"/>
      <c r="H1747" s="116"/>
    </row>
    <row r="1748" spans="1:8">
      <c r="A1748" s="15"/>
      <c r="B1748" s="16" t="s">
        <v>41</v>
      </c>
      <c r="G1748" s="35"/>
      <c r="H1748" s="116"/>
    </row>
    <row r="1749" spans="1:8">
      <c r="A1749" s="15"/>
      <c r="G1749" s="35"/>
      <c r="H1749" s="116"/>
    </row>
    <row r="1750" spans="1:8">
      <c r="A1750" s="15"/>
      <c r="B1750" s="1"/>
      <c r="C1750" s="32">
        <v>1</v>
      </c>
      <c r="D1750" s="33">
        <v>27</v>
      </c>
      <c r="G1750" s="35">
        <f>C1750*D1750</f>
        <v>27</v>
      </c>
      <c r="H1750" s="116"/>
    </row>
    <row r="1751" spans="1:8">
      <c r="A1751" s="15"/>
      <c r="B1751" s="1"/>
      <c r="D1751" s="104"/>
      <c r="G1751" s="35"/>
      <c r="H1751" s="116"/>
    </row>
    <row r="1752" spans="1:8">
      <c r="A1752" s="81"/>
      <c r="B1752" s="82"/>
      <c r="C1752" s="83"/>
      <c r="D1752" s="84"/>
      <c r="E1752" s="84"/>
      <c r="F1752" s="85"/>
      <c r="G1752" s="86">
        <f>SUM(G1747:G1751)</f>
        <v>27</v>
      </c>
      <c r="H1752" s="87"/>
    </row>
    <row r="1753" spans="1:8" ht="13.5" thickBot="1">
      <c r="A1753" s="49"/>
      <c r="B1753" s="50"/>
      <c r="C1753" s="51"/>
      <c r="D1753" s="52"/>
      <c r="E1753" s="52"/>
      <c r="F1753" s="71"/>
      <c r="G1753" s="54" t="s">
        <v>85</v>
      </c>
      <c r="H1753" s="54"/>
    </row>
    <row r="1754" spans="1:8" ht="13.5" thickTop="1">
      <c r="A1754" s="15"/>
      <c r="G1754" s="56"/>
      <c r="H1754" s="116"/>
    </row>
    <row r="1755" spans="1:8">
      <c r="A1755" s="15"/>
      <c r="B1755" s="16" t="s">
        <v>54</v>
      </c>
      <c r="G1755" s="35"/>
      <c r="H1755" s="116"/>
    </row>
    <row r="1756" spans="1:8">
      <c r="A1756" s="15"/>
      <c r="B1756" s="16" t="s">
        <v>56</v>
      </c>
      <c r="G1756" s="35"/>
      <c r="H1756" s="116"/>
    </row>
    <row r="1757" spans="1:8">
      <c r="A1757" s="15"/>
      <c r="B1757" s="113" t="s">
        <v>44</v>
      </c>
      <c r="G1757" s="35"/>
      <c r="H1757" s="116"/>
    </row>
    <row r="1758" spans="1:8">
      <c r="A1758" s="15"/>
      <c r="B1758" s="113" t="s">
        <v>81</v>
      </c>
      <c r="G1758" s="35"/>
      <c r="H1758" s="116"/>
    </row>
    <row r="1759" spans="1:8">
      <c r="A1759" s="15"/>
      <c r="B1759" s="16" t="s">
        <v>41</v>
      </c>
      <c r="G1759" s="35"/>
      <c r="H1759" s="116"/>
    </row>
    <row r="1760" spans="1:8">
      <c r="A1760" s="15"/>
      <c r="G1760" s="35"/>
      <c r="H1760" s="116"/>
    </row>
    <row r="1761" spans="1:8">
      <c r="A1761" s="15"/>
      <c r="B1761" s="1"/>
      <c r="C1761" s="32">
        <v>1</v>
      </c>
      <c r="D1761" s="33">
        <v>39</v>
      </c>
      <c r="G1761" s="35">
        <f>C1761*D1761</f>
        <v>39</v>
      </c>
      <c r="H1761" s="116"/>
    </row>
    <row r="1762" spans="1:8">
      <c r="A1762" s="15"/>
      <c r="D1762" s="104"/>
      <c r="G1762" s="35"/>
      <c r="H1762" s="116"/>
    </row>
    <row r="1763" spans="1:8">
      <c r="A1763" s="81"/>
      <c r="B1763" s="82"/>
      <c r="C1763" s="83"/>
      <c r="D1763" s="84"/>
      <c r="E1763" s="84"/>
      <c r="F1763" s="85"/>
      <c r="G1763" s="86">
        <f>SUM(G1758:G1762)</f>
        <v>39</v>
      </c>
      <c r="H1763" s="87"/>
    </row>
    <row r="1764" spans="1:8" ht="13.5" thickBot="1">
      <c r="A1764" s="49"/>
      <c r="B1764" s="50"/>
      <c r="C1764" s="51"/>
      <c r="D1764" s="52"/>
      <c r="E1764" s="52"/>
      <c r="F1764" s="71"/>
      <c r="G1764" s="54" t="s">
        <v>85</v>
      </c>
      <c r="H1764" s="54"/>
    </row>
    <row r="1765" spans="1:8" ht="13.5" thickTop="1">
      <c r="A1765" s="15"/>
      <c r="G1765" s="56"/>
      <c r="H1765" s="116"/>
    </row>
    <row r="1766" spans="1:8">
      <c r="A1766" s="15"/>
      <c r="B1766" s="16" t="s">
        <v>64</v>
      </c>
      <c r="G1766" s="35"/>
      <c r="H1766" s="116"/>
    </row>
    <row r="1767" spans="1:8">
      <c r="A1767" s="15"/>
      <c r="B1767" s="16" t="s">
        <v>56</v>
      </c>
      <c r="G1767" s="35"/>
      <c r="H1767" s="116"/>
    </row>
    <row r="1768" spans="1:8">
      <c r="A1768" s="15"/>
      <c r="B1768" s="113" t="s">
        <v>44</v>
      </c>
      <c r="G1768" s="35"/>
      <c r="H1768" s="116"/>
    </row>
    <row r="1769" spans="1:8">
      <c r="A1769" s="15"/>
      <c r="B1769" s="113" t="s">
        <v>81</v>
      </c>
      <c r="G1769" s="35"/>
      <c r="H1769" s="116"/>
    </row>
    <row r="1770" spans="1:8">
      <c r="A1770" s="15"/>
      <c r="B1770" s="16" t="s">
        <v>41</v>
      </c>
      <c r="G1770" s="35"/>
      <c r="H1770" s="116"/>
    </row>
    <row r="1771" spans="1:8">
      <c r="A1771" s="15"/>
      <c r="G1771" s="35"/>
      <c r="H1771" s="116"/>
    </row>
    <row r="1772" spans="1:8">
      <c r="A1772" s="15"/>
      <c r="B1772" s="1"/>
      <c r="C1772" s="32">
        <v>1</v>
      </c>
      <c r="D1772" s="33">
        <v>32</v>
      </c>
      <c r="G1772" s="35">
        <f>C1772*D1772</f>
        <v>32</v>
      </c>
      <c r="H1772" s="116"/>
    </row>
    <row r="1773" spans="1:8">
      <c r="A1773" s="15"/>
      <c r="B1773" s="1"/>
      <c r="D1773" s="104"/>
      <c r="G1773" s="35"/>
      <c r="H1773" s="116"/>
    </row>
    <row r="1774" spans="1:8">
      <c r="A1774" s="81"/>
      <c r="B1774" s="82"/>
      <c r="C1774" s="83"/>
      <c r="D1774" s="84"/>
      <c r="E1774" s="84"/>
      <c r="F1774" s="85"/>
      <c r="G1774" s="86">
        <f>SUM(G1772:G1773)</f>
        <v>32</v>
      </c>
      <c r="H1774" s="87"/>
    </row>
    <row r="1775" spans="1:8" ht="13.5" thickBot="1">
      <c r="A1775" s="41"/>
      <c r="B1775" s="42"/>
      <c r="C1775" s="43"/>
      <c r="D1775" s="44"/>
      <c r="E1775" s="44"/>
      <c r="F1775" s="70"/>
      <c r="G1775" s="117" t="s">
        <v>85</v>
      </c>
      <c r="H1775" s="117"/>
    </row>
    <row r="1776" spans="1:8">
      <c r="A1776" s="4"/>
      <c r="B1776" s="112"/>
      <c r="C1776" s="98"/>
      <c r="D1776" s="95"/>
      <c r="E1776" s="95"/>
      <c r="F1776" s="96"/>
      <c r="G1776" s="99"/>
      <c r="H1776" s="80"/>
    </row>
    <row r="1777" spans="1:8">
      <c r="A1777" s="27" t="s">
        <v>47</v>
      </c>
      <c r="B1777" s="16" t="s">
        <v>149</v>
      </c>
      <c r="C1777" s="97"/>
      <c r="H1777" s="34"/>
    </row>
    <row r="1778" spans="1:8">
      <c r="A1778" s="27"/>
      <c r="B1778" s="16"/>
      <c r="H1778" s="19"/>
    </row>
    <row r="1779" spans="1:8">
      <c r="A1779" s="15"/>
      <c r="B1779" s="16" t="s">
        <v>51</v>
      </c>
      <c r="G1779" s="35"/>
      <c r="H1779" s="116"/>
    </row>
    <row r="1780" spans="1:8">
      <c r="A1780" s="15"/>
      <c r="B1780" s="16" t="s">
        <v>56</v>
      </c>
      <c r="G1780" s="35"/>
      <c r="H1780" s="116"/>
    </row>
    <row r="1781" spans="1:8">
      <c r="A1781" s="15"/>
      <c r="B1781" s="113" t="s">
        <v>44</v>
      </c>
      <c r="G1781" s="35"/>
      <c r="H1781" s="116"/>
    </row>
    <row r="1782" spans="1:8">
      <c r="A1782" s="14"/>
      <c r="B1782" s="113" t="s">
        <v>81</v>
      </c>
      <c r="G1782" s="35"/>
      <c r="H1782" s="116"/>
    </row>
    <row r="1783" spans="1:8">
      <c r="A1783" s="15"/>
      <c r="B1783" s="16" t="s">
        <v>41</v>
      </c>
      <c r="G1783" s="35"/>
      <c r="H1783" s="116"/>
    </row>
    <row r="1784" spans="1:8">
      <c r="A1784" s="15"/>
      <c r="G1784" s="35"/>
      <c r="H1784" s="116"/>
    </row>
    <row r="1785" spans="1:8">
      <c r="A1785" s="15"/>
      <c r="B1785" s="1"/>
      <c r="C1785" s="32">
        <v>1</v>
      </c>
      <c r="D1785" s="33">
        <v>22</v>
      </c>
      <c r="G1785" s="35">
        <f>C1785*D1785</f>
        <v>22</v>
      </c>
      <c r="H1785" s="116"/>
    </row>
    <row r="1786" spans="1:8">
      <c r="A1786" s="15"/>
      <c r="B1786" s="1"/>
      <c r="D1786" s="104"/>
      <c r="G1786" s="35"/>
      <c r="H1786" s="116"/>
    </row>
    <row r="1787" spans="1:8">
      <c r="A1787" s="81"/>
      <c r="B1787" s="82"/>
      <c r="C1787" s="83"/>
      <c r="D1787" s="84"/>
      <c r="E1787" s="84"/>
      <c r="F1787" s="85"/>
      <c r="G1787" s="86">
        <f>SUM(G1782:G1786)</f>
        <v>22</v>
      </c>
      <c r="H1787" s="87"/>
    </row>
    <row r="1788" spans="1:8" ht="13.5" thickBot="1">
      <c r="A1788" s="49"/>
      <c r="B1788" s="50"/>
      <c r="C1788" s="51"/>
      <c r="D1788" s="52"/>
      <c r="E1788" s="52"/>
      <c r="F1788" s="71"/>
      <c r="G1788" s="54" t="s">
        <v>85</v>
      </c>
      <c r="H1788" s="54"/>
    </row>
    <row r="1789" spans="1:8" ht="13.5" thickTop="1">
      <c r="A1789" s="15"/>
      <c r="G1789" s="56"/>
      <c r="H1789" s="116"/>
    </row>
    <row r="1790" spans="1:8">
      <c r="A1790" s="15"/>
      <c r="B1790" s="16" t="s">
        <v>54</v>
      </c>
      <c r="G1790" s="35"/>
      <c r="H1790" s="116"/>
    </row>
    <row r="1791" spans="1:8">
      <c r="A1791" s="15"/>
      <c r="B1791" s="16" t="s">
        <v>56</v>
      </c>
      <c r="G1791" s="35"/>
      <c r="H1791" s="116"/>
    </row>
    <row r="1792" spans="1:8">
      <c r="A1792" s="15"/>
      <c r="B1792" s="113" t="s">
        <v>44</v>
      </c>
      <c r="G1792" s="35"/>
      <c r="H1792" s="116"/>
    </row>
    <row r="1793" spans="1:8">
      <c r="A1793" s="15"/>
      <c r="B1793" s="113" t="s">
        <v>81</v>
      </c>
      <c r="G1793" s="35"/>
      <c r="H1793" s="116"/>
    </row>
    <row r="1794" spans="1:8">
      <c r="A1794" s="15"/>
      <c r="B1794" s="16" t="s">
        <v>41</v>
      </c>
      <c r="G1794" s="35"/>
      <c r="H1794" s="116"/>
    </row>
    <row r="1795" spans="1:8">
      <c r="A1795" s="15"/>
      <c r="G1795" s="35"/>
      <c r="H1795" s="116"/>
    </row>
    <row r="1796" spans="1:8">
      <c r="A1796" s="15"/>
      <c r="B1796" s="1"/>
      <c r="C1796" s="32">
        <v>1</v>
      </c>
      <c r="D1796" s="33">
        <v>37</v>
      </c>
      <c r="G1796" s="35">
        <f>C1796*D1796</f>
        <v>37</v>
      </c>
      <c r="H1796" s="116"/>
    </row>
    <row r="1797" spans="1:8">
      <c r="A1797" s="15"/>
      <c r="D1797" s="104"/>
      <c r="G1797" s="35"/>
      <c r="H1797" s="116"/>
    </row>
    <row r="1798" spans="1:8">
      <c r="A1798" s="81"/>
      <c r="B1798" s="82"/>
      <c r="C1798" s="83"/>
      <c r="D1798" s="84"/>
      <c r="E1798" s="84"/>
      <c r="F1798" s="85"/>
      <c r="G1798" s="86">
        <f>SUM(G1793:G1797)</f>
        <v>37</v>
      </c>
      <c r="H1798" s="87"/>
    </row>
    <row r="1799" spans="1:8" ht="13.5" thickBot="1">
      <c r="A1799" s="49"/>
      <c r="B1799" s="50"/>
      <c r="C1799" s="51"/>
      <c r="D1799" s="52"/>
      <c r="E1799" s="52"/>
      <c r="F1799" s="71"/>
      <c r="G1799" s="54" t="s">
        <v>85</v>
      </c>
      <c r="H1799" s="54"/>
    </row>
    <row r="1800" spans="1:8" ht="13.5" thickTop="1">
      <c r="A1800" s="15"/>
      <c r="G1800" s="56"/>
      <c r="H1800" s="116"/>
    </row>
    <row r="1801" spans="1:8">
      <c r="A1801" s="15"/>
      <c r="B1801" s="16" t="s">
        <v>64</v>
      </c>
      <c r="G1801" s="35"/>
      <c r="H1801" s="116"/>
    </row>
    <row r="1802" spans="1:8">
      <c r="A1802" s="15"/>
      <c r="B1802" s="16" t="s">
        <v>56</v>
      </c>
      <c r="G1802" s="35"/>
      <c r="H1802" s="116"/>
    </row>
    <row r="1803" spans="1:8">
      <c r="A1803" s="15"/>
      <c r="B1803" s="113" t="s">
        <v>44</v>
      </c>
      <c r="G1803" s="35"/>
      <c r="H1803" s="116"/>
    </row>
    <row r="1804" spans="1:8">
      <c r="A1804" s="15"/>
      <c r="B1804" s="113" t="s">
        <v>81</v>
      </c>
      <c r="G1804" s="35"/>
      <c r="H1804" s="116"/>
    </row>
    <row r="1805" spans="1:8">
      <c r="A1805" s="15"/>
      <c r="B1805" s="16" t="s">
        <v>41</v>
      </c>
      <c r="G1805" s="35"/>
      <c r="H1805" s="116"/>
    </row>
    <row r="1806" spans="1:8">
      <c r="A1806" s="15"/>
      <c r="G1806" s="35"/>
      <c r="H1806" s="116"/>
    </row>
    <row r="1807" spans="1:8">
      <c r="A1807" s="15"/>
      <c r="B1807" s="1"/>
      <c r="C1807" s="32">
        <v>1</v>
      </c>
      <c r="D1807" s="33">
        <v>24</v>
      </c>
      <c r="G1807" s="35">
        <f>C1807*D1807</f>
        <v>24</v>
      </c>
      <c r="H1807" s="116"/>
    </row>
    <row r="1808" spans="1:8">
      <c r="A1808" s="15"/>
      <c r="B1808" s="1"/>
      <c r="D1808" s="104"/>
      <c r="G1808" s="35"/>
      <c r="H1808" s="116"/>
    </row>
    <row r="1809" spans="1:8">
      <c r="A1809" s="81"/>
      <c r="B1809" s="82"/>
      <c r="C1809" s="83"/>
      <c r="D1809" s="84"/>
      <c r="E1809" s="84"/>
      <c r="F1809" s="85"/>
      <c r="G1809" s="86">
        <f>SUM(G1807:G1808)</f>
        <v>24</v>
      </c>
      <c r="H1809" s="87"/>
    </row>
    <row r="1810" spans="1:8" ht="13.5" thickBot="1">
      <c r="A1810" s="41"/>
      <c r="B1810" s="42"/>
      <c r="C1810" s="43"/>
      <c r="D1810" s="44"/>
      <c r="E1810" s="44"/>
      <c r="F1810" s="70"/>
      <c r="G1810" s="117" t="s">
        <v>85</v>
      </c>
      <c r="H1810" s="117"/>
    </row>
    <row r="1811" spans="1:8">
      <c r="A1811" s="15"/>
      <c r="B1811" s="16"/>
      <c r="G1811" s="35"/>
      <c r="H1811" s="56"/>
    </row>
    <row r="1812" spans="1:8">
      <c r="A1812" s="15"/>
      <c r="B1812" s="16" t="s">
        <v>132</v>
      </c>
      <c r="H1812" s="19"/>
    </row>
    <row r="1813" spans="1:8">
      <c r="A1813" s="15"/>
      <c r="B1813" s="16"/>
      <c r="H1813" s="19"/>
    </row>
    <row r="1814" spans="1:8">
      <c r="A1814" s="15"/>
      <c r="B1814" s="16" t="s">
        <v>128</v>
      </c>
      <c r="H1814" s="19"/>
    </row>
    <row r="1815" spans="1:8">
      <c r="A1815" s="15"/>
      <c r="B1815" s="16"/>
      <c r="H1815" s="19"/>
    </row>
    <row r="1816" spans="1:8">
      <c r="A1816" s="15"/>
      <c r="B1816" s="16" t="s">
        <v>52</v>
      </c>
      <c r="H1816" s="19"/>
    </row>
    <row r="1817" spans="1:8">
      <c r="A1817" s="14"/>
      <c r="B1817" s="113" t="s">
        <v>48</v>
      </c>
      <c r="C1817" s="98"/>
      <c r="D1817" s="103"/>
      <c r="H1817" s="31"/>
    </row>
    <row r="1818" spans="1:8">
      <c r="A1818" s="4"/>
      <c r="B1818" s="113" t="s">
        <v>49</v>
      </c>
      <c r="C1818" s="94"/>
      <c r="D1818" s="100"/>
      <c r="H1818" s="19"/>
    </row>
    <row r="1819" spans="1:8">
      <c r="A1819" s="15"/>
      <c r="B1819" s="1"/>
      <c r="C1819" s="97"/>
      <c r="D1819" s="104"/>
      <c r="E1819" s="104"/>
      <c r="F1819" s="105"/>
      <c r="G1819" s="104"/>
      <c r="H1819" s="48"/>
    </row>
    <row r="1820" spans="1:8">
      <c r="A1820" s="15"/>
      <c r="B1820" s="1"/>
      <c r="C1820" s="97">
        <v>1</v>
      </c>
      <c r="D1820" s="106" t="s">
        <v>61</v>
      </c>
      <c r="E1820" s="104">
        <v>1101.24</v>
      </c>
      <c r="F1820" s="105"/>
      <c r="G1820" s="104">
        <f t="shared" ref="G1820" si="90">PRODUCT(C1820:F1820)</f>
        <v>1101.24</v>
      </c>
      <c r="H1820" s="34"/>
    </row>
    <row r="1821" spans="1:8">
      <c r="A1821" s="15"/>
      <c r="B1821" s="1"/>
      <c r="C1821" s="97"/>
      <c r="D1821" s="106"/>
      <c r="E1821" s="104"/>
      <c r="F1821" s="104"/>
      <c r="G1821" s="104"/>
      <c r="H1821" s="34"/>
    </row>
    <row r="1822" spans="1:8">
      <c r="A1822" s="81"/>
      <c r="B1822" s="82"/>
      <c r="C1822" s="83"/>
      <c r="D1822" s="84"/>
      <c r="E1822" s="84"/>
      <c r="F1822" s="85"/>
      <c r="G1822" s="86">
        <f>SUM(G1820:G1821)</f>
        <v>1101.24</v>
      </c>
      <c r="H1822" s="87">
        <f>SUM(H1820:H1821)</f>
        <v>0</v>
      </c>
    </row>
    <row r="1823" spans="1:8" ht="13.5" thickBot="1">
      <c r="A1823" s="49"/>
      <c r="B1823" s="50"/>
      <c r="C1823" s="51"/>
      <c r="D1823" s="52"/>
      <c r="E1823" s="52"/>
      <c r="F1823" s="71"/>
      <c r="G1823" s="88" t="s">
        <v>3</v>
      </c>
      <c r="H1823" s="88" t="s">
        <v>3</v>
      </c>
    </row>
    <row r="1824" spans="1:8" ht="13.5" thickTop="1"/>
    <row r="1825" spans="1:8">
      <c r="A1825" s="15"/>
      <c r="B1825" s="16" t="s">
        <v>129</v>
      </c>
      <c r="H1825" s="19"/>
    </row>
    <row r="1826" spans="1:8">
      <c r="A1826" s="15"/>
      <c r="B1826" s="16"/>
      <c r="H1826" s="19"/>
    </row>
    <row r="1827" spans="1:8">
      <c r="A1827" s="15"/>
      <c r="B1827" s="16" t="s">
        <v>52</v>
      </c>
      <c r="H1827" s="19"/>
    </row>
    <row r="1828" spans="1:8">
      <c r="A1828" s="14"/>
      <c r="B1828" s="113" t="s">
        <v>48</v>
      </c>
      <c r="C1828" s="98"/>
      <c r="D1828" s="103"/>
      <c r="H1828" s="31"/>
    </row>
    <row r="1829" spans="1:8">
      <c r="A1829" s="4"/>
      <c r="B1829" s="113" t="s">
        <v>49</v>
      </c>
      <c r="C1829" s="94"/>
      <c r="D1829" s="100"/>
      <c r="H1829" s="19"/>
    </row>
    <row r="1830" spans="1:8">
      <c r="A1830" s="15"/>
      <c r="B1830" s="1"/>
      <c r="C1830" s="97"/>
      <c r="D1830" s="104"/>
      <c r="E1830" s="104"/>
      <c r="F1830" s="105"/>
      <c r="G1830" s="104"/>
      <c r="H1830" s="48"/>
    </row>
    <row r="1831" spans="1:8">
      <c r="A1831" s="15"/>
      <c r="B1831" s="1"/>
      <c r="C1831" s="97">
        <v>1</v>
      </c>
      <c r="D1831" s="106" t="s">
        <v>61</v>
      </c>
      <c r="E1831" s="104">
        <v>863.58</v>
      </c>
      <c r="F1831" s="105"/>
      <c r="G1831" s="104">
        <f t="shared" ref="G1831" si="91">PRODUCT(C1831:F1831)</f>
        <v>863.58</v>
      </c>
      <c r="H1831" s="34"/>
    </row>
    <row r="1832" spans="1:8">
      <c r="A1832" s="15"/>
      <c r="B1832" s="1"/>
      <c r="C1832" s="97"/>
      <c r="D1832" s="106"/>
      <c r="E1832" s="104"/>
      <c r="F1832" s="104"/>
      <c r="G1832" s="104"/>
      <c r="H1832" s="34"/>
    </row>
    <row r="1833" spans="1:8">
      <c r="A1833" s="81"/>
      <c r="B1833" s="82"/>
      <c r="C1833" s="83"/>
      <c r="D1833" s="84"/>
      <c r="E1833" s="84"/>
      <c r="F1833" s="85"/>
      <c r="G1833" s="86">
        <f>SUM(G1831:G1832)</f>
        <v>863.58</v>
      </c>
      <c r="H1833" s="87">
        <f>SUM(H1831:H1832)</f>
        <v>0</v>
      </c>
    </row>
    <row r="1834" spans="1:8" ht="13.5" thickBot="1">
      <c r="A1834" s="49"/>
      <c r="B1834" s="50"/>
      <c r="C1834" s="51"/>
      <c r="D1834" s="52"/>
      <c r="E1834" s="52"/>
      <c r="F1834" s="71"/>
      <c r="G1834" s="88" t="s">
        <v>3</v>
      </c>
      <c r="H1834" s="88" t="s">
        <v>3</v>
      </c>
    </row>
    <row r="1835" spans="1:8" ht="13.5" thickTop="1"/>
  </sheetData>
  <mergeCells count="10">
    <mergeCell ref="J486:J492"/>
    <mergeCell ref="I725:I745"/>
    <mergeCell ref="I754:I832"/>
    <mergeCell ref="I896:I1023"/>
    <mergeCell ref="I1031:I1158"/>
    <mergeCell ref="B1:F1"/>
    <mergeCell ref="G1:H1"/>
    <mergeCell ref="B236:F236"/>
    <mergeCell ref="G236:H236"/>
    <mergeCell ref="G242:H242"/>
  </mergeCells>
  <pageMargins left="0.7" right="0.7" top="0.75" bottom="0.75" header="0.3" footer="0.3"/>
  <pageSetup paperSize="9" scale="56" orientation="portrait" r:id="rId1"/>
  <rowBreaks count="12" manualBreakCount="12">
    <brk id="166" max="7" man="1"/>
    <brk id="278" max="7" man="1"/>
    <brk id="395" max="7" man="1"/>
    <brk id="500" max="7" man="1"/>
    <brk id="666" max="7" man="1"/>
    <brk id="890" max="7" man="1"/>
    <brk id="1292" max="7" man="1"/>
    <brk id="1371" max="7" man="1"/>
    <brk id="1466" max="7" man="1"/>
    <brk id="1481" max="7" man="1"/>
    <brk id="1644" max="7" man="1"/>
    <brk id="1810"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view="pageBreakPreview" zoomScaleSheetLayoutView="100" workbookViewId="0">
      <selection activeCell="H226" sqref="H226"/>
    </sheetView>
  </sheetViews>
  <sheetFormatPr defaultRowHeight="12.75"/>
  <cols>
    <col min="1" max="1" width="8.7109375" style="17" customWidth="1"/>
    <col min="2" max="2" width="45.7109375" customWidth="1"/>
    <col min="3" max="5" width="10.7109375" customWidth="1"/>
    <col min="6" max="6" width="12.7109375" customWidth="1"/>
    <col min="7" max="8" width="10.140625" bestFit="1" customWidth="1"/>
  </cols>
  <sheetData>
    <row r="1" spans="1:6" s="3" customFormat="1" ht="53.25" customHeight="1" thickBot="1">
      <c r="A1" s="2"/>
      <c r="B1" s="128"/>
      <c r="C1" s="128"/>
      <c r="D1" s="129"/>
      <c r="E1" s="143" t="s">
        <v>16</v>
      </c>
      <c r="F1" s="144"/>
    </row>
    <row r="2" spans="1:6" s="18" customFormat="1" ht="12">
      <c r="A2" s="7"/>
      <c r="B2" s="8"/>
      <c r="C2" s="9" t="s">
        <v>25</v>
      </c>
      <c r="D2" s="10"/>
      <c r="E2" s="10"/>
      <c r="F2" s="11"/>
    </row>
    <row r="3" spans="1:6" s="18" customFormat="1" ht="12">
      <c r="A3" s="7" t="s">
        <v>5</v>
      </c>
      <c r="B3" s="8"/>
      <c r="C3" s="9" t="s">
        <v>22</v>
      </c>
      <c r="D3" s="10"/>
      <c r="E3" s="10"/>
      <c r="F3" s="11"/>
    </row>
    <row r="4" spans="1:6" s="18" customFormat="1" ht="12">
      <c r="A4" s="7" t="s">
        <v>27</v>
      </c>
      <c r="B4" s="8"/>
      <c r="C4" s="9" t="s">
        <v>26</v>
      </c>
      <c r="D4" s="10"/>
      <c r="E4" s="10"/>
      <c r="F4" s="11"/>
    </row>
    <row r="5" spans="1:6" s="18" customFormat="1" ht="12">
      <c r="A5" s="7" t="s">
        <v>28</v>
      </c>
      <c r="B5" s="12"/>
      <c r="C5" s="9" t="s">
        <v>6</v>
      </c>
      <c r="D5" s="10"/>
      <c r="E5" s="10"/>
      <c r="F5" s="11"/>
    </row>
    <row r="6" spans="1:6">
      <c r="A6" s="15"/>
      <c r="F6" s="19"/>
    </row>
    <row r="7" spans="1:6">
      <c r="A7" s="13" t="s">
        <v>1</v>
      </c>
      <c r="B7" s="145" t="s">
        <v>7</v>
      </c>
      <c r="C7" s="145"/>
      <c r="D7" s="145"/>
      <c r="E7" s="145"/>
      <c r="F7" s="20"/>
    </row>
    <row r="8" spans="1:6">
      <c r="A8" s="15"/>
      <c r="B8" s="21"/>
      <c r="C8" s="21"/>
      <c r="D8" s="21"/>
      <c r="E8" s="21"/>
      <c r="F8" s="19"/>
    </row>
    <row r="9" spans="1:6">
      <c r="A9" s="27" t="s">
        <v>47</v>
      </c>
      <c r="B9" s="16"/>
    </row>
    <row r="10" spans="1:6">
      <c r="A10" s="15">
        <v>1</v>
      </c>
      <c r="B10" s="60" t="s">
        <v>116</v>
      </c>
      <c r="C10" s="17"/>
      <c r="D10" s="17"/>
      <c r="E10" s="17"/>
    </row>
    <row r="11" spans="1:6">
      <c r="A11" s="4">
        <v>2</v>
      </c>
      <c r="B11" s="146"/>
      <c r="C11" s="146"/>
      <c r="D11" s="146"/>
      <c r="E11" s="146"/>
      <c r="F11" s="146"/>
    </row>
    <row r="12" spans="1:6">
      <c r="A12" s="15">
        <v>3</v>
      </c>
      <c r="B12" s="36"/>
      <c r="C12" s="17"/>
      <c r="D12" s="17"/>
      <c r="E12" s="17"/>
    </row>
    <row r="13" spans="1:6">
      <c r="A13" s="15">
        <v>4</v>
      </c>
      <c r="B13" s="36"/>
    </row>
    <row r="14" spans="1:6">
      <c r="A14" s="15">
        <v>5</v>
      </c>
      <c r="B14" s="1"/>
      <c r="C14" s="17"/>
      <c r="D14" s="17"/>
      <c r="E14" s="17"/>
    </row>
    <row r="15" spans="1:6">
      <c r="A15" s="15"/>
      <c r="F15" s="19"/>
    </row>
    <row r="16" spans="1:6">
      <c r="A16" s="15"/>
      <c r="F16" s="19"/>
    </row>
    <row r="17" spans="1:6">
      <c r="A17" s="15"/>
      <c r="B17" s="16"/>
      <c r="F17" s="19"/>
    </row>
  </sheetData>
  <mergeCells count="4">
    <mergeCell ref="B1:D1"/>
    <mergeCell ref="E1:F1"/>
    <mergeCell ref="B7:E7"/>
    <mergeCell ref="B11:F11"/>
  </mergeCells>
  <pageMargins left="0.7" right="0.7" top="0.75" bottom="0.75" header="0.3" footer="0.3"/>
  <pageSetup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DEMOLITION BOQ</vt:lpstr>
      <vt:lpstr>DEMOLITION WORK</vt:lpstr>
      <vt:lpstr>ASSUMPTIONS</vt:lpstr>
      <vt:lpstr>ASSUMPTIONS!Print_Area</vt:lpstr>
      <vt:lpstr>'DEMOLITION BOQ'!Print_Area</vt:lpstr>
      <vt:lpstr>'DEMOLITION WORK'!Print_Area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2024-12-12T14:47:44Z</cp:lastPrinted>
  <dcterms:created xsi:type="dcterms:W3CDTF">2007-07-17T10:45:58Z</dcterms:created>
  <dcterms:modified xsi:type="dcterms:W3CDTF">2025-01-09T12:28:23Z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2024-11-08T06:34:40Z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4efd7c1f-511f-4b27-931e-9c76ad1cf0ff</vt:lpwstr>
  </property>
  <property fmtid="{D5CDD505-2E9C-101B-9397-08002B2CF9AE}" pid="7" name="MSIP_Label_defa4170-0d19-0005-0004-bc88714345d2_ActionId">
    <vt:lpwstr>099d3d8a-528c-427c-af12-4687fa411aca</vt:lpwstr>
  </property>
  <property fmtid="{D5CDD505-2E9C-101B-9397-08002B2CF9AE}" pid="8" name="MSIP_Label_defa4170-0d19-0005-0004-bc88714345d2_ContentBits">
    <vt:lpwstr>0</vt:lpwstr>
  </property>
</Properties>
</file>